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SAF\Obligaciones_SAF\000_Informacion_Areas\1er_Trimestre_2023\Revision_Preventiva\DGAyF\002_2da_Rev_Preventiva\Correo_170423_DGAyF\A121Fr09_2023-T01_Remuneraciones\ix_2023_T1\SAF\"/>
    </mc:Choice>
  </mc:AlternateContent>
  <xr:revisionPtr revIDLastSave="0" documentId="13_ncr:1_{E564D918-4D25-4AFD-969D-36C8E7C0E789}"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43" i="1" l="1" a="1"/>
  <c r="Q38" i="1" a="1"/>
  <c r="Q33" i="1" a="1"/>
  <c r="V30" i="1" a="1"/>
  <c r="Q23" i="1" a="1"/>
  <c r="Q18" i="1" a="1"/>
  <c r="Q13" i="1" a="1"/>
  <c r="V35" i="1" a="1"/>
  <c r="Q15" i="1" a="1"/>
  <c r="X36" i="1" a="1"/>
  <c r="Y14" i="1" a="1"/>
  <c r="AC12" i="1" a="1"/>
  <c r="T26" i="1" a="1"/>
  <c r="T18" i="1" a="1"/>
  <c r="AB16" i="1" a="1"/>
  <c r="Y29" i="1" a="1"/>
  <c r="Z40" i="1" a="1"/>
  <c r="X41" i="1" a="1"/>
  <c r="R30" i="1" a="1"/>
  <c r="U8" i="1" a="1"/>
  <c r="U20" i="1" a="1"/>
  <c r="R35" i="1" a="1"/>
  <c r="W35" i="1" a="1"/>
  <c r="V17" i="1" a="1"/>
  <c r="AB29" i="1" a="1"/>
  <c r="R21" i="1" a="1"/>
  <c r="S17" i="1" a="1"/>
  <c r="U12" i="1" a="1"/>
  <c r="Q28" i="1" a="1"/>
  <c r="R32" i="1" a="1"/>
  <c r="AC32" i="1" a="1"/>
  <c r="S23" i="1" a="1"/>
  <c r="T13" i="1" a="1"/>
  <c r="W24" i="1" a="1"/>
  <c r="R26" i="1" a="1"/>
  <c r="S14" i="1" a="1"/>
  <c r="Z34" i="1" a="1"/>
  <c r="U34" i="1" a="1"/>
  <c r="X33" i="1" a="1"/>
  <c r="V29" i="1" a="1"/>
  <c r="R43" i="1" a="1"/>
  <c r="AC20" i="1" a="1"/>
  <c r="AC25" i="1" a="1"/>
  <c r="Z29" i="1" a="1"/>
  <c r="S9" i="1" a="1"/>
  <c r="W17" i="1" a="1"/>
  <c r="X14" i="1" a="1"/>
  <c r="AA24" i="1" a="1"/>
  <c r="V26" i="1" a="1"/>
  <c r="X19" i="1" a="1"/>
  <c r="T40" i="1" a="1"/>
  <c r="T12" i="1" a="1"/>
  <c r="T33" i="1" a="1"/>
  <c r="X35" i="1" a="1"/>
  <c r="Z43" i="1" a="1"/>
  <c r="V28" i="1" a="1"/>
  <c r="AC15" i="1" a="1"/>
  <c r="Q8" i="1" a="1"/>
  <c r="S39" i="1" a="1"/>
  <c r="W14" i="1" a="1"/>
  <c r="W39" i="1" a="1"/>
  <c r="X29" i="1" a="1"/>
  <c r="W8" i="1" a="1"/>
  <c r="Y8" i="1" a="1"/>
  <c r="V11" i="1" a="1"/>
  <c r="Y15" i="1" a="1"/>
  <c r="R39" i="1" a="1"/>
  <c r="AC29" i="1" a="1"/>
  <c r="AC39" i="1" a="1"/>
  <c r="AB12" i="1" a="1"/>
  <c r="T14" i="1" a="1"/>
  <c r="AB32" i="1" a="1"/>
  <c r="AB42" i="1" a="1"/>
  <c r="AB9" i="1" a="1"/>
  <c r="T25" i="1" a="1"/>
  <c r="W31" i="1" a="1"/>
  <c r="AB21" i="1" a="1"/>
  <c r="S41" i="1" a="1"/>
  <c r="Z17" i="1" a="1"/>
  <c r="AC9" i="1" a="1"/>
  <c r="W27" i="1" a="1"/>
  <c r="S37" i="1" a="1"/>
  <c r="W37" i="1" a="1"/>
  <c r="V8" i="1" a="1"/>
  <c r="AC17" i="1" a="1"/>
  <c r="T39" i="1" a="1"/>
  <c r="S21" i="1" a="1"/>
  <c r="AB20" i="1" a="1"/>
  <c r="R17" i="1" a="1"/>
  <c r="X12" i="1" a="1"/>
  <c r="Y28" i="1" a="1"/>
  <c r="W30" i="1" a="1"/>
  <c r="AA35" i="1" a="1"/>
  <c r="T16" i="1" a="1"/>
  <c r="X43" i="1" a="1"/>
  <c r="W33" i="1" a="1"/>
  <c r="R42" i="1" a="1"/>
  <c r="Z37" i="1" a="1"/>
  <c r="V25" i="1" a="1"/>
  <c r="R27" i="1" a="1"/>
  <c r="U37" i="1" a="1"/>
  <c r="Q29" i="1" a="1"/>
  <c r="X28" i="1" a="1"/>
  <c r="U23" i="1" a="1"/>
  <c r="AB38" i="1" a="1"/>
  <c r="AA9" i="1" a="1"/>
  <c r="Q30" i="1" a="1"/>
  <c r="S25" i="1" a="1"/>
  <c r="Z30" i="1" a="1"/>
  <c r="AB13" i="1" a="1"/>
  <c r="W18" i="1" a="1"/>
  <c r="Q20" i="1" a="1"/>
  <c r="U39" i="1" a="1"/>
  <c r="V27" i="1" a="1"/>
  <c r="Y40" i="1" a="1"/>
  <c r="T42" i="1" a="1"/>
  <c r="U30" i="1" a="1"/>
  <c r="Q14" i="1" a="1"/>
  <c r="R29" i="1" a="1"/>
  <c r="AC41" i="1" a="1"/>
  <c r="AC21" i="1" a="1"/>
  <c r="U38" i="1" a="1"/>
  <c r="V18" i="1" a="1"/>
  <c r="V23" i="1" a="1"/>
  <c r="AC34" i="1" a="1"/>
  <c r="Y35" i="1" a="1"/>
  <c r="AB27" i="1" a="1"/>
  <c r="Y17" i="1" a="1"/>
  <c r="X15" i="1" a="1"/>
  <c r="S31" i="1" a="1"/>
  <c r="Y12" i="1" a="1"/>
  <c r="W29" i="1" a="1"/>
  <c r="R12" i="1" a="1"/>
  <c r="Y10" i="1" a="1"/>
  <c r="X26" i="1" a="1"/>
  <c r="S29" i="1" a="1"/>
  <c r="AA17" i="1" a="1"/>
  <c r="AA37" i="1" a="1"/>
  <c r="AA23" i="1" a="1"/>
  <c r="S35" i="1" a="1"/>
  <c r="Z16" i="1" a="1"/>
  <c r="Z26" i="1" a="1"/>
  <c r="Z36" i="1" a="1"/>
  <c r="R38" i="1" a="1"/>
  <c r="R24" i="1" a="1"/>
  <c r="X30" i="1" a="1"/>
  <c r="X13" i="1" a="1"/>
  <c r="AC43" i="1" a="1"/>
  <c r="R22" i="1" a="1"/>
  <c r="AA20" i="1" a="1"/>
  <c r="V42" i="1" a="1"/>
  <c r="U32" i="1" a="1"/>
  <c r="S13" i="1" a="1"/>
  <c r="Z28" i="1" a="1"/>
  <c r="R9" i="1" a="1"/>
  <c r="V41" i="1" a="1"/>
  <c r="Z33" i="1" a="1"/>
  <c r="S28" i="1" a="1"/>
  <c r="AA25" i="1" a="1"/>
  <c r="V32" i="1" a="1"/>
  <c r="S27" i="1" a="1"/>
  <c r="V34" i="1" a="1"/>
  <c r="S18" i="1" a="1"/>
  <c r="U28" i="1" a="1"/>
  <c r="S36" i="1" a="1"/>
  <c r="X38" i="1" a="1"/>
  <c r="V40" i="1" a="1"/>
  <c r="AB11" i="1" a="1"/>
  <c r="R25" i="1" a="1"/>
  <c r="R16" i="1" a="1"/>
  <c r="AA12" i="1" a="1"/>
  <c r="S12" i="1" a="1"/>
  <c r="Q41" i="1" a="1"/>
  <c r="AC24" i="1" a="1"/>
  <c r="V22" i="1" a="1"/>
  <c r="Z31" i="1" a="1"/>
  <c r="Q26" i="1" a="1"/>
  <c r="S38" i="1" a="1"/>
  <c r="U27" i="1" a="1"/>
  <c r="AC14" i="1" a="1"/>
  <c r="AB15" i="1" a="1"/>
  <c r="R18" i="1" a="1"/>
  <c r="T43" i="1" a="1"/>
  <c r="V16" i="1" a="1"/>
  <c r="R23" i="1" a="1"/>
  <c r="S11" i="1" a="1"/>
  <c r="X18" i="1" a="1"/>
  <c r="R10" i="1" a="1"/>
  <c r="Q36" i="1" a="1"/>
  <c r="T31" i="1" a="1"/>
  <c r="V36" i="1" a="1"/>
  <c r="AA36" i="1" a="1"/>
  <c r="AA39" i="1" a="1"/>
  <c r="T38" i="1" a="1"/>
  <c r="Y21" i="1" a="1"/>
  <c r="W32" i="1" a="1"/>
  <c r="W23" i="1" a="1"/>
  <c r="Q11" i="1" a="1"/>
  <c r="X23" i="1" a="1"/>
  <c r="AA28" i="1" a="1"/>
  <c r="U36" i="1" a="1"/>
  <c r="U25" i="1" a="1"/>
  <c r="AB39" i="1" a="1"/>
  <c r="T11" i="1" a="1"/>
  <c r="Y32" i="1" a="1"/>
  <c r="Y42" i="1" a="1"/>
  <c r="W28" i="1" a="1"/>
  <c r="W9" i="1" a="1"/>
  <c r="Y37" i="1" a="1"/>
  <c r="X10" i="1" a="1"/>
  <c r="U9" i="1" a="1"/>
  <c r="U17" i="1" a="1"/>
  <c r="AC23" i="1" a="1"/>
  <c r="U35" i="1" a="1"/>
  <c r="S40" i="1" a="1"/>
  <c r="Y9" i="1" a="1"/>
  <c r="AA40" i="1" a="1"/>
  <c r="Q24" i="1" a="1"/>
  <c r="Z20" i="1" a="1"/>
  <c r="S16" i="1" a="1"/>
  <c r="AC10" i="1" a="1"/>
  <c r="Q32" i="1" a="1"/>
  <c r="Z21" i="1" a="1"/>
  <c r="AB10" i="1" a="1"/>
  <c r="Q12" i="1" a="1"/>
  <c r="Y16" i="1" a="1"/>
  <c r="AC35" i="1" a="1"/>
  <c r="X20" i="1" a="1"/>
  <c r="T36" i="1" a="1"/>
  <c r="R31" i="1" a="1"/>
  <c r="AA30" i="1" a="1"/>
  <c r="V24" i="1" a="1"/>
  <c r="V21" i="1" a="1"/>
  <c r="AB26" i="1" a="1"/>
  <c r="R8" i="1" a="1"/>
  <c r="Z25" i="1" a="1"/>
  <c r="Q19" i="1" a="1"/>
  <c r="Q34" i="1" a="1"/>
  <c r="Y41" i="1" a="1"/>
  <c r="AB8" i="1" a="1"/>
  <c r="Z9" i="1" a="1"/>
  <c r="U21" i="1" a="1"/>
  <c r="W20" i="1" a="1"/>
  <c r="U26" i="1" a="1"/>
  <c r="V9" i="1" a="1"/>
  <c r="AB31" i="1" a="1"/>
  <c r="AA32" i="1" a="1"/>
  <c r="T20" i="1" a="1"/>
  <c r="X24" i="1" a="1"/>
  <c r="Q17" i="1" a="1"/>
  <c r="Y33" i="1" a="1"/>
  <c r="T32" i="1" a="1"/>
  <c r="AC28" i="1" a="1"/>
  <c r="V12" i="1" a="1"/>
  <c r="T19" i="1" a="1"/>
  <c r="W21" i="1" a="1"/>
  <c r="Z19" i="1" a="1"/>
  <c r="AC26" i="1" a="1"/>
  <c r="AA31" i="1" a="1"/>
  <c r="AB14" i="1" a="1"/>
  <c r="Z35" i="1" a="1"/>
  <c r="AB17" i="1" a="1"/>
  <c r="R28" i="1" a="1"/>
  <c r="X11" i="1" a="1"/>
  <c r="AC33" i="1" a="1"/>
  <c r="Z8" i="1" a="1"/>
  <c r="AA42" i="1" a="1"/>
  <c r="Y31" i="1" a="1"/>
  <c r="U24" i="1" a="1"/>
  <c r="T35" i="1" a="1"/>
  <c r="Z38" i="1" a="1"/>
  <c r="W10" i="1" a="1"/>
  <c r="W16" i="1" a="1"/>
  <c r="W26" i="1" a="1"/>
  <c r="AC22" i="1" a="1"/>
  <c r="T21" i="1" a="1"/>
  <c r="W15" i="1" a="1"/>
  <c r="W25" i="1" a="1"/>
  <c r="AC27" i="1" a="1"/>
  <c r="R33" i="1" a="1"/>
  <c r="Y26" i="1" a="1"/>
  <c r="X25" i="1" a="1"/>
  <c r="Q10" i="1" a="1"/>
  <c r="U14" i="1" a="1"/>
  <c r="T8" i="1" a="1"/>
  <c r="Z14" i="1" a="1"/>
  <c r="V19" i="1" a="1"/>
  <c r="R37" i="1" a="1"/>
  <c r="Z18" i="1" a="1"/>
  <c r="AB35" i="1" a="1"/>
  <c r="U16" i="1" a="1"/>
  <c r="Z23" i="1" a="1"/>
  <c r="AA14" i="1" a="1"/>
  <c r="Q35" i="1" a="1"/>
  <c r="W22" i="1" a="1"/>
  <c r="AA21" i="1" a="1"/>
  <c r="Z39" i="1" a="1"/>
  <c r="Z12" i="1" a="1"/>
  <c r="R20" i="1" a="1"/>
  <c r="X32" i="1" a="1"/>
  <c r="AB43" i="1" a="1"/>
  <c r="AB18" i="1" a="1"/>
  <c r="AC42" i="1" a="1"/>
  <c r="Q16" i="1" a="1"/>
  <c r="Y13" i="1" a="1"/>
  <c r="AB33" i="1" a="1"/>
  <c r="AC30" i="1" a="1"/>
  <c r="X8" i="1" a="1"/>
  <c r="AA29" i="1" a="1"/>
  <c r="Q42" i="1" a="1"/>
  <c r="W40" i="1" a="1"/>
  <c r="Q25" i="1" a="1"/>
  <c r="Y43" i="1" a="1"/>
  <c r="AA33" i="1" a="1"/>
  <c r="S32" i="1" a="1"/>
  <c r="AC11" i="1" a="1"/>
  <c r="U29" i="1" a="1"/>
  <c r="AB37" i="1" a="1"/>
  <c r="R36" i="1" a="1"/>
  <c r="R13" i="1" a="1"/>
  <c r="AA11" i="1" a="1"/>
  <c r="S20" i="1" a="1"/>
  <c r="Q9" i="1" a="1"/>
  <c r="AA8" i="1" a="1"/>
  <c r="U43" i="1" a="1"/>
  <c r="Y23" i="1" a="1"/>
  <c r="AA18" i="1" a="1"/>
  <c r="U22" i="1" a="1"/>
  <c r="S43" i="1" a="1"/>
  <c r="R40" i="1" a="1"/>
  <c r="S33" i="1" a="1"/>
  <c r="T22" i="1" a="1"/>
  <c r="W36" i="1" a="1"/>
  <c r="V38" i="1" a="1"/>
  <c r="AA27" i="1" a="1"/>
  <c r="V20" i="1" a="1"/>
  <c r="V37" i="1" a="1"/>
  <c r="U10" i="1" a="1"/>
  <c r="AB41" i="1" a="1"/>
  <c r="T23" i="1" a="1"/>
  <c r="U40" i="1" a="1"/>
  <c r="U15" i="1" a="1"/>
  <c r="AA13" i="1" a="1"/>
  <c r="AC16" i="1" a="1"/>
  <c r="V31" i="1" a="1"/>
  <c r="U41" i="1" a="1"/>
  <c r="Z42" i="1" a="1"/>
  <c r="R19" i="1" a="1"/>
  <c r="W11" i="1" a="1"/>
  <c r="W13" i="1" a="1"/>
  <c r="Q27" i="1" a="1"/>
  <c r="Q22" i="1" a="1"/>
  <c r="X34" i="1" a="1"/>
  <c r="Y22" i="1" a="1"/>
  <c r="AC37" i="1" a="1"/>
  <c r="X39" i="1" a="1"/>
  <c r="Y27" i="1" a="1"/>
  <c r="X16" i="1" a="1"/>
  <c r="S19" i="1" a="1"/>
  <c r="V39" i="1" a="1"/>
  <c r="Y36" i="1" a="1"/>
  <c r="AB30" i="1" a="1"/>
  <c r="T24" i="1" a="1"/>
  <c r="W12" i="1" a="1"/>
  <c r="AB19" i="1" a="1"/>
  <c r="AB28" i="1" a="1"/>
  <c r="Z15" i="1" a="1"/>
  <c r="AA38" i="1" a="1"/>
  <c r="Q39" i="1" a="1"/>
  <c r="Y18" i="1" a="1"/>
  <c r="AA43" i="1" a="1"/>
  <c r="Q31" i="1" a="1"/>
  <c r="V14" i="1" a="1"/>
  <c r="Y34" i="1" a="1"/>
  <c r="W41" i="1" a="1"/>
  <c r="Z41" i="1" a="1"/>
  <c r="X21" i="1" a="1"/>
  <c r="V13" i="1" a="1"/>
  <c r="S42" i="1" a="1"/>
  <c r="Y24" i="1" a="1"/>
  <c r="X17" i="1" a="1"/>
  <c r="Y11" i="1" a="1"/>
  <c r="AC13" i="1" a="1"/>
  <c r="AC18" i="1" a="1"/>
  <c r="W19" i="1" a="1"/>
  <c r="AB40" i="1" a="1"/>
  <c r="Q40" i="1" a="1"/>
  <c r="T15" i="1" a="1"/>
  <c r="T9" i="1" a="1"/>
  <c r="S10" i="1" a="1"/>
  <c r="AB36" i="1" a="1"/>
  <c r="T37" i="1" a="1"/>
  <c r="R41" i="1" a="1"/>
  <c r="T27" i="1" a="1"/>
  <c r="Z32" i="1" a="1"/>
  <c r="Y20" i="1" a="1"/>
  <c r="Q21" i="1" a="1"/>
  <c r="S26" i="1" a="1"/>
  <c r="AA41" i="1" a="1"/>
  <c r="U42" i="1" a="1"/>
  <c r="Q37" i="1" a="1"/>
  <c r="AC38" i="1" a="1"/>
  <c r="V43" i="1" a="1"/>
  <c r="T29" i="1" a="1"/>
  <c r="T17" i="1" a="1"/>
  <c r="Z27" i="1" a="1"/>
  <c r="AA15" i="1" a="1"/>
  <c r="S24" i="1" a="1"/>
  <c r="S34" i="1" a="1"/>
  <c r="Y30" i="1" a="1"/>
  <c r="Z24" i="1" a="1"/>
  <c r="R34" i="1" a="1"/>
  <c r="Z10" i="1" a="1"/>
  <c r="V10" i="1" a="1"/>
  <c r="T28" i="1" a="1"/>
  <c r="AA10" i="1" a="1"/>
  <c r="S22" i="1" a="1"/>
  <c r="AB24" i="1" a="1"/>
  <c r="AB34" i="1" a="1"/>
  <c r="V15" i="1" a="1"/>
  <c r="W38" i="1" a="1"/>
  <c r="Z13" i="1" a="1"/>
  <c r="U18" i="1" a="1"/>
  <c r="W43" i="1" a="1"/>
  <c r="Y25" i="1" a="1"/>
  <c r="U33" i="1" a="1"/>
  <c r="X9" i="1" a="1"/>
  <c r="V33" i="1" a="1"/>
  <c r="X27" i="1" a="1"/>
  <c r="Y39" i="1" a="1"/>
  <c r="X42" i="1" a="1"/>
  <c r="T41" i="1" a="1"/>
  <c r="T30" i="1" a="1"/>
  <c r="X31" i="1" a="1"/>
  <c r="Y19" i="1" a="1"/>
  <c r="AB23" i="1" a="1"/>
  <c r="W34" i="1" a="1"/>
  <c r="X22" i="1" a="1"/>
  <c r="U13" i="1" a="1"/>
  <c r="R11" i="1" a="1"/>
  <c r="U31" i="1" a="1"/>
  <c r="Z22" i="1" a="1"/>
  <c r="AA22" i="1" a="1"/>
  <c r="AA26" i="1" a="1"/>
  <c r="AA19" i="1" a="1"/>
  <c r="Y38" i="1" a="1"/>
  <c r="W42" i="1" a="1"/>
  <c r="AB25" i="1" a="1"/>
  <c r="AC19" i="1" a="1"/>
  <c r="X40" i="1" a="1"/>
  <c r="AA34" i="1" a="1"/>
  <c r="AB22" i="1" a="1"/>
  <c r="X37" i="1" a="1"/>
  <c r="Z11" i="1" a="1"/>
  <c r="AC31" i="1" a="1"/>
  <c r="S8" i="1" a="1"/>
  <c r="AC36" i="1" a="1"/>
  <c r="S30" i="1" a="1"/>
  <c r="AC40" i="1" a="1"/>
  <c r="U11" i="1" a="1"/>
  <c r="R15" i="1" a="1"/>
  <c r="S15" i="1" a="1"/>
  <c r="U19" i="1" a="1"/>
  <c r="R14" i="1" a="1"/>
  <c r="T10" i="1" a="1"/>
  <c r="T34" i="1" a="1"/>
  <c r="AC8" i="1" a="1"/>
  <c r="AA16" i="1" a="1"/>
  <c r="AA16" i="1" l="1"/>
  <c r="AC8" i="1"/>
  <c r="T34" i="1"/>
  <c r="T10" i="1"/>
  <c r="R14" i="1"/>
  <c r="U19" i="1"/>
  <c r="S15" i="1"/>
  <c r="R15" i="1"/>
  <c r="U11" i="1"/>
  <c r="AC40" i="1"/>
  <c r="S30" i="1"/>
  <c r="AC36" i="1"/>
  <c r="S8" i="1"/>
  <c r="AC31" i="1"/>
  <c r="Z11" i="1"/>
  <c r="X37" i="1"/>
  <c r="AB22" i="1"/>
  <c r="AA34" i="1"/>
  <c r="X40" i="1"/>
  <c r="AC19" i="1"/>
  <c r="AB25" i="1"/>
  <c r="W42" i="1"/>
  <c r="Y38" i="1"/>
  <c r="AA19" i="1"/>
  <c r="AA26" i="1"/>
  <c r="AA22" i="1"/>
  <c r="Z22" i="1"/>
  <c r="U31" i="1"/>
  <c r="R11" i="1"/>
  <c r="U13" i="1"/>
  <c r="X22" i="1"/>
  <c r="W34" i="1"/>
  <c r="AB23" i="1"/>
  <c r="Y19" i="1"/>
  <c r="X31" i="1"/>
  <c r="T30" i="1"/>
  <c r="T41" i="1"/>
  <c r="X42" i="1"/>
  <c r="Y39" i="1"/>
  <c r="X27" i="1"/>
  <c r="V33" i="1"/>
  <c r="X9" i="1"/>
  <c r="U33" i="1"/>
  <c r="Y25" i="1"/>
  <c r="W43" i="1"/>
  <c r="U18" i="1"/>
  <c r="Z13" i="1"/>
  <c r="W38" i="1"/>
  <c r="V15" i="1"/>
  <c r="AB34" i="1"/>
  <c r="AB24" i="1"/>
  <c r="S22" i="1"/>
  <c r="AA10" i="1"/>
  <c r="T28" i="1"/>
  <c r="V10" i="1"/>
  <c r="Z10" i="1"/>
  <c r="R34" i="1"/>
  <c r="Z24" i="1"/>
  <c r="Y30" i="1"/>
  <c r="S34" i="1"/>
  <c r="S24" i="1"/>
  <c r="AA15" i="1"/>
  <c r="Z27" i="1"/>
  <c r="T17" i="1"/>
  <c r="T29" i="1"/>
  <c r="V43" i="1"/>
  <c r="AC38" i="1"/>
  <c r="Q37" i="1"/>
  <c r="U42" i="1"/>
  <c r="AA41" i="1"/>
  <c r="S26" i="1"/>
  <c r="Q21" i="1"/>
  <c r="Y20" i="1"/>
  <c r="Z32" i="1"/>
  <c r="T27" i="1"/>
  <c r="R41" i="1"/>
  <c r="T37" i="1"/>
  <c r="AB36" i="1"/>
  <c r="S10" i="1"/>
  <c r="T9" i="1"/>
  <c r="T15" i="1"/>
  <c r="Q40" i="1"/>
  <c r="AB40" i="1"/>
  <c r="W19" i="1"/>
  <c r="AC18" i="1"/>
  <c r="AC13" i="1"/>
  <c r="Y11" i="1"/>
  <c r="X17" i="1"/>
  <c r="Y24" i="1"/>
  <c r="S42" i="1"/>
  <c r="V13" i="1"/>
  <c r="X21" i="1"/>
  <c r="Z41" i="1"/>
  <c r="W41" i="1"/>
  <c r="Y34" i="1"/>
  <c r="V14" i="1"/>
  <c r="Q31" i="1"/>
  <c r="AA43" i="1"/>
  <c r="Y18" i="1"/>
  <c r="Q39" i="1"/>
  <c r="AA38" i="1"/>
  <c r="Z15" i="1"/>
  <c r="AB28" i="1"/>
  <c r="AB19" i="1"/>
  <c r="W12" i="1"/>
  <c r="T24" i="1"/>
  <c r="AB30" i="1"/>
  <c r="Y36" i="1"/>
  <c r="V39" i="1"/>
  <c r="S19" i="1"/>
  <c r="X16" i="1"/>
  <c r="Y27" i="1"/>
  <c r="X39" i="1"/>
  <c r="AC37" i="1"/>
  <c r="Y22" i="1"/>
  <c r="X34" i="1"/>
  <c r="Q22" i="1"/>
  <c r="Q27" i="1"/>
  <c r="W13" i="1"/>
  <c r="W11" i="1"/>
  <c r="R19" i="1"/>
  <c r="Z42" i="1"/>
  <c r="U41" i="1"/>
  <c r="V31" i="1"/>
  <c r="AC16" i="1"/>
  <c r="AA13" i="1"/>
  <c r="U15" i="1"/>
  <c r="U40" i="1"/>
  <c r="T23" i="1"/>
  <c r="AB41" i="1"/>
  <c r="U10" i="1"/>
  <c r="V37" i="1"/>
  <c r="V20" i="1"/>
  <c r="AA27" i="1"/>
  <c r="V38" i="1"/>
  <c r="W36" i="1"/>
  <c r="T22" i="1"/>
  <c r="S33" i="1"/>
  <c r="R40" i="1"/>
  <c r="S43" i="1"/>
  <c r="U22" i="1"/>
  <c r="AA18" i="1"/>
  <c r="Y23" i="1"/>
  <c r="U43" i="1"/>
  <c r="AA8" i="1"/>
  <c r="Q9" i="1"/>
  <c r="S20" i="1"/>
  <c r="AA11" i="1"/>
  <c r="R13" i="1"/>
  <c r="R36" i="1"/>
  <c r="AB37" i="1"/>
  <c r="U29" i="1"/>
  <c r="AC11" i="1"/>
  <c r="S32" i="1"/>
  <c r="AA33" i="1"/>
  <c r="Y43" i="1"/>
  <c r="Q25" i="1"/>
  <c r="W40" i="1"/>
  <c r="Q42" i="1"/>
  <c r="AA29" i="1"/>
  <c r="X8" i="1"/>
  <c r="AC30" i="1"/>
  <c r="AB33" i="1"/>
  <c r="Y13" i="1"/>
  <c r="Q16" i="1"/>
  <c r="AC42" i="1"/>
  <c r="AB18" i="1"/>
  <c r="AB43" i="1"/>
  <c r="X32" i="1"/>
  <c r="R20" i="1"/>
  <c r="Z12" i="1"/>
  <c r="Z39" i="1"/>
  <c r="AA21" i="1"/>
  <c r="W22" i="1"/>
  <c r="Q35" i="1"/>
  <c r="AA14" i="1"/>
  <c r="Z23" i="1"/>
  <c r="U16" i="1"/>
  <c r="AB35" i="1"/>
  <c r="Z18" i="1"/>
  <c r="R37" i="1"/>
  <c r="V19" i="1"/>
  <c r="Z14" i="1"/>
  <c r="T8" i="1"/>
  <c r="U14" i="1"/>
  <c r="Q10" i="1"/>
  <c r="X25" i="1"/>
  <c r="Y26" i="1"/>
  <c r="R33" i="1"/>
  <c r="AC27" i="1"/>
  <c r="W25" i="1"/>
  <c r="W15" i="1"/>
  <c r="T21" i="1"/>
  <c r="AC22" i="1"/>
  <c r="W26" i="1"/>
  <c r="W16" i="1"/>
  <c r="W10" i="1"/>
  <c r="Z38" i="1"/>
  <c r="T35" i="1"/>
  <c r="U24" i="1"/>
  <c r="Y31" i="1"/>
  <c r="AA42" i="1"/>
  <c r="Z8" i="1"/>
  <c r="AC33" i="1"/>
  <c r="X11" i="1"/>
  <c r="R28" i="1"/>
  <c r="AB17" i="1"/>
  <c r="Z35" i="1"/>
  <c r="AB14" i="1"/>
  <c r="AA31" i="1"/>
  <c r="AC26" i="1"/>
  <c r="Z19" i="1"/>
  <c r="W21" i="1"/>
  <c r="T19" i="1"/>
  <c r="V12" i="1"/>
  <c r="AC28" i="1"/>
  <c r="T32" i="1"/>
  <c r="Y33" i="1"/>
  <c r="Q17" i="1"/>
  <c r="X24" i="1"/>
  <c r="T20" i="1"/>
  <c r="AA32" i="1"/>
  <c r="AB31" i="1"/>
  <c r="V9" i="1"/>
  <c r="U26" i="1"/>
  <c r="W20" i="1"/>
  <c r="U21" i="1"/>
  <c r="Z9" i="1"/>
  <c r="AB8" i="1"/>
  <c r="Y41" i="1"/>
  <c r="Q34" i="1"/>
  <c r="Q19" i="1"/>
  <c r="Z25" i="1"/>
  <c r="R8" i="1"/>
  <c r="AB26" i="1"/>
  <c r="V21" i="1"/>
  <c r="V24" i="1"/>
  <c r="AA30" i="1"/>
  <c r="R31" i="1"/>
  <c r="T36" i="1"/>
  <c r="X20" i="1"/>
  <c r="AC35" i="1"/>
  <c r="Y16" i="1"/>
  <c r="Q12" i="1"/>
  <c r="AB10" i="1"/>
  <c r="Z21" i="1"/>
  <c r="Q32" i="1"/>
  <c r="AC10" i="1"/>
  <c r="S16" i="1"/>
  <c r="Z20" i="1"/>
  <c r="Q24" i="1"/>
  <c r="AA40" i="1"/>
  <c r="Y9" i="1"/>
  <c r="S40" i="1"/>
  <c r="U35" i="1"/>
  <c r="AC23" i="1"/>
  <c r="U17" i="1"/>
  <c r="U9" i="1"/>
  <c r="X10" i="1"/>
  <c r="Y37" i="1"/>
  <c r="W9" i="1"/>
  <c r="W28" i="1"/>
  <c r="Y42" i="1"/>
  <c r="Y32" i="1"/>
  <c r="T11" i="1"/>
  <c r="AB39" i="1"/>
  <c r="U25" i="1"/>
  <c r="U36" i="1"/>
  <c r="AA28" i="1"/>
  <c r="X23" i="1"/>
  <c r="Q11" i="1"/>
  <c r="W23" i="1"/>
  <c r="W32" i="1"/>
  <c r="Y21" i="1"/>
  <c r="T38" i="1"/>
  <c r="AA39" i="1"/>
  <c r="AA36" i="1"/>
  <c r="V36" i="1"/>
  <c r="T31" i="1"/>
  <c r="Q36" i="1"/>
  <c r="R10" i="1"/>
  <c r="X18" i="1"/>
  <c r="S11" i="1"/>
  <c r="R23" i="1"/>
  <c r="V16" i="1"/>
  <c r="T43" i="1"/>
  <c r="R18" i="1"/>
  <c r="AB15" i="1"/>
  <c r="AC14" i="1"/>
  <c r="U27" i="1"/>
  <c r="S38" i="1"/>
  <c r="Q26" i="1"/>
  <c r="Z31" i="1"/>
  <c r="V22" i="1"/>
  <c r="AC24" i="1"/>
  <c r="Q41" i="1"/>
  <c r="S12" i="1"/>
  <c r="AA12" i="1"/>
  <c r="R16" i="1"/>
  <c r="R25" i="1"/>
  <c r="AB11" i="1"/>
  <c r="V40" i="1"/>
  <c r="X38" i="1"/>
  <c r="S36" i="1"/>
  <c r="U28" i="1"/>
  <c r="S18" i="1"/>
  <c r="V34" i="1"/>
  <c r="S27" i="1"/>
  <c r="V32" i="1"/>
  <c r="AA25" i="1"/>
  <c r="S28" i="1"/>
  <c r="Z33" i="1"/>
  <c r="V41" i="1"/>
  <c r="R9" i="1"/>
  <c r="Z28" i="1"/>
  <c r="S13" i="1"/>
  <c r="U32" i="1"/>
  <c r="V42" i="1"/>
  <c r="AA20" i="1"/>
  <c r="R22" i="1"/>
  <c r="AC43" i="1"/>
  <c r="X13" i="1"/>
  <c r="X30" i="1"/>
  <c r="R24" i="1"/>
  <c r="R38" i="1"/>
  <c r="Z36" i="1"/>
  <c r="Z26" i="1"/>
  <c r="Z16" i="1"/>
  <c r="S35" i="1"/>
  <c r="AA23" i="1"/>
  <c r="AA37" i="1"/>
  <c r="AA17" i="1"/>
  <c r="S29" i="1"/>
  <c r="X26" i="1"/>
  <c r="Y10" i="1"/>
  <c r="R12" i="1"/>
  <c r="W29" i="1"/>
  <c r="Y12" i="1"/>
  <c r="S31" i="1"/>
  <c r="X15" i="1"/>
  <c r="Y17" i="1"/>
  <c r="AB27" i="1"/>
  <c r="Y35" i="1"/>
  <c r="AC34" i="1"/>
  <c r="V23" i="1"/>
  <c r="V18" i="1"/>
  <c r="U38" i="1"/>
  <c r="AC21" i="1"/>
  <c r="AC41" i="1"/>
  <c r="R29" i="1"/>
  <c r="Q14" i="1"/>
  <c r="U30" i="1"/>
  <c r="T42" i="1"/>
  <c r="Y40" i="1"/>
  <c r="V27" i="1"/>
  <c r="U39" i="1"/>
  <c r="Q20" i="1"/>
  <c r="W18" i="1"/>
  <c r="AB13" i="1"/>
  <c r="Z30" i="1"/>
  <c r="S25" i="1"/>
  <c r="Q30" i="1"/>
  <c r="AA9" i="1"/>
  <c r="AB38" i="1"/>
  <c r="U23" i="1"/>
  <c r="X28" i="1"/>
  <c r="Q29" i="1"/>
  <c r="U37" i="1"/>
  <c r="R27" i="1"/>
  <c r="V25" i="1"/>
  <c r="Z37" i="1"/>
  <c r="R42" i="1"/>
  <c r="W33" i="1"/>
  <c r="X43" i="1"/>
  <c r="T16" i="1"/>
  <c r="AA35" i="1"/>
  <c r="W30" i="1"/>
  <c r="Y28" i="1"/>
  <c r="X12" i="1"/>
  <c r="R17" i="1"/>
  <c r="AB20" i="1"/>
  <c r="S21" i="1"/>
  <c r="T39" i="1"/>
  <c r="AC17" i="1"/>
  <c r="V8" i="1"/>
  <c r="W37" i="1"/>
  <c r="S37" i="1"/>
  <c r="W27" i="1"/>
  <c r="AC9" i="1"/>
  <c r="Z17" i="1"/>
  <c r="S41" i="1"/>
  <c r="AB21" i="1"/>
  <c r="W31" i="1"/>
  <c r="T25" i="1"/>
  <c r="AB9" i="1"/>
  <c r="AB42" i="1"/>
  <c r="AB32" i="1"/>
  <c r="T14" i="1"/>
  <c r="AB12" i="1"/>
  <c r="AC39" i="1"/>
  <c r="AC29" i="1"/>
  <c r="R39" i="1"/>
  <c r="Y15" i="1"/>
  <c r="V11" i="1"/>
  <c r="Y8" i="1"/>
  <c r="W8" i="1"/>
  <c r="X29" i="1"/>
  <c r="W39" i="1"/>
  <c r="W14" i="1"/>
  <c r="S39" i="1"/>
  <c r="Q8" i="1"/>
  <c r="AC15" i="1"/>
  <c r="V28" i="1"/>
  <c r="Z43" i="1"/>
  <c r="X35" i="1"/>
  <c r="T33" i="1"/>
  <c r="T12" i="1"/>
  <c r="T40" i="1"/>
  <c r="X19" i="1"/>
  <c r="V26" i="1"/>
  <c r="AA24" i="1"/>
  <c r="X14" i="1"/>
  <c r="W17" i="1"/>
  <c r="S9" i="1"/>
  <c r="Z29" i="1"/>
  <c r="AC25" i="1"/>
  <c r="AC20" i="1"/>
  <c r="R43" i="1"/>
  <c r="V29" i="1"/>
  <c r="X33" i="1"/>
  <c r="U34" i="1"/>
  <c r="Z34" i="1"/>
  <c r="S14" i="1"/>
  <c r="R26" i="1"/>
  <c r="W24" i="1"/>
  <c r="T13" i="1"/>
  <c r="S23" i="1"/>
  <c r="AC32" i="1"/>
  <c r="R32" i="1"/>
  <c r="Q28" i="1"/>
  <c r="U12" i="1"/>
  <c r="S17" i="1"/>
  <c r="R21" i="1"/>
  <c r="AB29" i="1"/>
  <c r="V17" i="1"/>
  <c r="W35" i="1"/>
  <c r="R35" i="1"/>
  <c r="U20" i="1"/>
  <c r="U8" i="1"/>
  <c r="R30" i="1"/>
  <c r="X41" i="1"/>
  <c r="Z40" i="1"/>
  <c r="Y29" i="1"/>
  <c r="AB16" i="1"/>
  <c r="T18" i="1"/>
  <c r="T26" i="1"/>
  <c r="AC12" i="1"/>
  <c r="Y14" i="1"/>
  <c r="X36" i="1"/>
  <c r="Q15" i="1"/>
  <c r="V35" i="1"/>
  <c r="Q13" i="1"/>
  <c r="Q18" i="1"/>
  <c r="Q23" i="1"/>
  <c r="V30" i="1"/>
  <c r="Q33" i="1"/>
  <c r="Q38" i="1"/>
  <c r="Q43"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<sst xmlns="http://schemas.openxmlformats.org/spreadsheetml/2006/main" count="2073" uniqueCount="240">
  <si>
    <t>50993</t>
  </si>
  <si>
    <t>TÍTULO</t>
  </si>
  <si>
    <t>NOMBRE CORTO</t>
  </si>
  <si>
    <t>DESCRIPCIÓN</t>
  </si>
  <si>
    <t>Remuneración bruta y neta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</si>
  <si>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</si>
  <si>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</si>
  <si>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</si>
  <si>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</si>
  <si>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</si>
  <si>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</si>
  <si>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</si>
  <si>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</si>
  <si>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</si>
  <si>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</si>
  <si>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</si>
  <si>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</si>
  <si>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</si>
  <si>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</si>
  <si>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</si>
  <si>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</si>
  <si>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</si>
  <si>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</si>
  <si>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</si>
  <si>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</si>
  <si>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</si>
  <si>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471037</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</si>
  <si>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</si>
  <si>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</si>
  <si>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</si>
  <si>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</si>
  <si>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</si>
  <si>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</si>
  <si>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</si>
  <si>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</si>
  <si>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</si>
  <si>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</si>
  <si>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</si>
  <si>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</si>
  <si>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</si>
  <si>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</si>
  <si>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</si>
  <si>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</si>
  <si>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</si>
  <si>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</si>
  <si>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471045</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</si>
  <si>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</si>
  <si>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</si>
  <si>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</si>
  <si>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</si>
  <si>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</si>
  <si>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</si>
  <si>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</si>
  <si>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</si>
  <si>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</si>
  <si>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</si>
  <si>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</si>
  <si>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</si>
  <si>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</si>
  <si>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</si>
  <si>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</si>
  <si>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</si>
  <si>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</si>
  <si>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</si>
  <si>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</si>
  <si>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</si>
  <si>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</si>
  <si>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</si>
  <si>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</si>
  <si>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</si>
  <si>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</si>
  <si>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</si>
  <si>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</si>
  <si>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</si>
  <si>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</si>
  <si>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</si>
  <si>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</si>
  <si>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</si>
  <si>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</si>
  <si>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</si>
  <si>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</si>
  <si>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</si>
  <si>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</si>
  <si>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</si>
  <si>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</si>
  <si>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</si>
  <si>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</si>
  <si>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</si>
  <si>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</si>
  <si>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</si>
  <si>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</si>
  <si>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</si>
  <si>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</si>
  <si>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</si>
  <si>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</si>
  <si>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</si>
  <si>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</si>
  <si>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</si>
  <si>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</si>
  <si>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</si>
  <si>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</si>
  <si>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</si>
  <si>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</si>
  <si>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</si>
  <si>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</si>
  <si>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</si>
  <si>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</si>
  <si>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</si>
  <si>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</si>
  <si>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</si>
  <si>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</si>
  <si>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</si>
  <si>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</si>
  <si>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</si>
  <si>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</si>
  <si>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</si>
  <si>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</si>
  <si>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</si>
  <si>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</si>
  <si>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</si>
  <si>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</si>
  <si>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</si>
  <si>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</si>
  <si>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</si>
  <si>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</si>
  <si>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</si>
  <si>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</si>
  <si>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</si>
  <si>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</si>
  <si>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</si>
  <si>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</si>
  <si>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</si>
  <si>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</si>
  <si>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</si>
  <si>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</si>
  <si>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</si>
  <si>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</si>
  <si>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</si>
  <si>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</si>
  <si>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</si>
  <si>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</si>
  <si>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</si>
  <si>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</si>
  <si>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</si>
  <si>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</si>
  <si>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</si>
  <si>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</si>
  <si>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</si>
  <si>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</si>
  <si>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</si>
  <si>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</si>
  <si>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</si>
  <si>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</si>
  <si>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</si>
  <si>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</si>
  <si>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</si>
  <si>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</si>
  <si>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</si>
  <si>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</si>
  <si>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</si>
  <si>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</si>
  <si>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</si>
  <si>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</si>
  <si>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</si>
  <si>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</si>
  <si>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</si>
  <si>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</si>
  <si>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</si>
  <si>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</si>
  <si>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</si>
  <si>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</si>
  <si>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</si>
  <si>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</si>
  <si>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</si>
  <si>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</si>
  <si>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</si>
  <si>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</si>
  <si>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</si>
  <si>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</si>
  <si>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</si>
  <si>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</si>
  <si>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</si>
  <si>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</si>
  <si>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</si>
  <si>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</si>
  <si>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</si>
  <si>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</si>
  <si>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</si>
  <si>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</si>
  <si>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</si>
  <si>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</si>
  <si>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</si>
  <si>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</si>
  <si>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</si>
  <si>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</si>
  <si>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</si>
  <si>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</si>
  <si>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</si>
  <si>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</si>
  <si>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</si>
  <si>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</si>
  <si>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</si>
  <si>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</si>
  <si>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</si>
  <si>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</si>
  <si>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</si>
  <si>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</si>
  <si>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</si>
  <si>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</si>
  <si>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</si>
  <si>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</si>
  <si>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</si>
  <si>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</si>
  <si>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</si>
  <si>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</si>
  <si>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</si>
  <si>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</si>
  <si>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</si>
  <si>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</si>
  <si>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</si>
  <si>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</si>
  <si>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</si>
  <si>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</si>
  <si>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</si>
  <si>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</si>
  <si>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</si>
  <si>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COORDINADOR EJECUTIVO</t>
  </si>
  <si>
    <t>JEFE DE UNIDAD DEPARTAMENTAL "A"</t>
  </si>
  <si>
    <t>LIDER COORDINADOR DE PROYECTOS "A"</t>
  </si>
  <si>
    <t>SUBDIRECTOR "A"</t>
  </si>
  <si>
    <t>ENLACE "A"</t>
  </si>
  <si>
    <t>DIRECTOR "B"</t>
  </si>
  <si>
    <t>DIRECTOR EJECUTIVO "A"</t>
  </si>
  <si>
    <t>DIRECTOR EJECUTIVO "B"</t>
  </si>
  <si>
    <t>Los prestadores de servicios no tienen una denominación del cargo o nombramiento, ya que no forman parte de la estructura orgánica de la Secretaría de Administración y Finanzas del Gobierno de la Ciudad de México, toda vez que fueron contratados de conformidad con lo dispuesto en el Acuerdo de fecha 05 de febrero de 2008, emitido por Lic. Marcelo Luis Ebrard Casaubón, entonces Jefe de Gobierno y publicado en la Gaceta Oficial del Distrito Federal (Ahora Ciudad De México), En Fecha 12 De Febrero De 2008 y solo fungen como apoyo para el desarrollo de las actividades de los puestos que si conforman la estructura</t>
  </si>
  <si>
    <t>COORDINACION EJECUTIVA DE VERIFICACION DE COMERCIO EXTERIOR</t>
  </si>
  <si>
    <t>VER NOTA ACLARATORIA EN LA COLUMNA NOTA</t>
  </si>
  <si>
    <t>VACANTE</t>
  </si>
  <si>
    <t>NOTA DE PERCEPCIONES EN DINERO, PERCEPCIONES ADICIONALES EN ESPECIE, INGRESOS, SISTEMAS DE COMPENSACIÓN, GRATIFICACIONES, PRIMAS, COMISIONES, DIETAS, BONOS, ESTÍMULOS, APOYOS ECONÓMICOS, PRESTACIONES ECONÓMICAS Y PRESTACIONES EN ESPECIE. NO SE OTORGAN PRESTACIONES A LOS PRESTADORES DE SERVICIOS PROFESIONALES POR HONORARIOS ASIMILABLES A SALARIOS, TOMANDO EN CONSIDERACIÓN QUE LA LEY FEDERAL DE LOS TRABAJADORES AL SERVICIO DEL ESTADO EN SU ARTÍCULO 8VO. ESTABLECE: ART. 8. QUEDAN EXCLUIDOS DEL RÉGIMEN DE ESTA LEY LOS TRABAJADORES DE CONFIANZA A QUE SE REFIERE EL ART. 5, LOS MIEMBROS DEL EJÉRCITO Y ARMADA NACIONAL, CON EXCEPCIÓN DEL PERSONAL CIVIL DE LAS SECRETARIAS DE LA DEFENSA NACIONAL, DE MARINA; EL PERSONAL MILITARIZADO O QUE SE MILITARICE LEGALMENTE; LOS MIEMBROS DEL SERVICIO EXTERIOR MEXICANO; EL PERSONAL DE VIGILANCIA DE LOS ESTABLECIMIENTOS PENITENCIARIOS, CÁRCELES O GALERAS Y AQUELLOS QUE PRESTEN SUS SERVICIOS MEDIANTE CONTRATO CIVIL O QUE SEAN SUJETOS AL PAGO DE HONORARIOS</t>
  </si>
  <si>
    <t>Respecto a las columnas Nombre (s), Primer apellido, Segundo apellido, se expone: ELIMINADO: El nombre de los servidores públicos y de los prestadores de servicios pertenecientes a la Coordinación Ejecutiva de Verificación de Comercio Exterior de la Tesorería de la Ciudad de México, se eliminan toda vez que de ser publicada dicha información, impediría las actividades de investigación, verificación, auditorías, inspecciones respecto del cumplimiento de las leyes en materia de comercio exterior o bien podría afectar la recaudación de contribuciones, asimismo la divulgación de la información pone en riesgo la seguridad pública de la Ciudad de México, en virtud de que se sabría que dichos servidores públicos y prestadores de servicios tienen acceso a las estrategias y acciones que se llevan a cabo para prevenir y erradicar la introducción ilegal de mercancías de procedencia extranjera, en razón de lo anterior se pondría en riesgo la vida de los que intervienen en dichas actividades. Por lo que: 1.-ÁREA QUE CLASIFICA EL FORMATO: la Coordinación Ejecutiva de Verificación de Comercio Exterior de la Tesorería de la Ciudad de México y la Subdirección de Control de Personal de la Dirección de Administración de Capital Humano. 2.-DOCUMENTO Formato 9_artículo 121, fracción IX de la Ley de Transparencia, Acceso a la Información Pública y Rendición de Cuentas de la Ciudad de México y formato A121Fr09 _artículo 70 Fracción VIII de la Ley General de Transparencia y Acceso a la Información Pública (Remuneración bruta y neta). 3.- PARTES CLASIFICADAS Nombre completo de los servidores públicos de Estructura adscritos a la Coordinación Ejecutiva de Verificación de Comercio Exterior de la Tesorería de la Ciudad de México, así como los nombres completos de los prestadores de servicios Honorarios Asimilados a Salarios pertenecientes a la Coordinación Ejecutiva de Verificación de Comercio Exterior de la Tesorería de la Ciudad de México. 4.-FUNDAMENTO LEGAL A) De la clasificación. La Tercera Sesión Ordinaria 2022 del Comité de Transparencia de la Secretaría de Administración y Finanzas celebrada el doce de agosto de dos mil veintidós; asimismo lo dispuesto en las fracciones I y II del artículo 183, de la Ley de Transparencia, Acceso a la Información Pública y Rendición de Cuentas de la Ciudad de México; en las fracciones V y VI del artículo 113 de la Ley General de Transparencia y Acceso a la Información Pública. B) De la versión pública. Las fracciones II, VIII y XII del artículo 90, de la Ley de Transparencia, Acceso a la Información Pública y Rendición de Cuentas de la Ciudad de México, fracción XVIII del numeral Segundo, fracción III numeral Séptimo e inciso b) del numeral Sexagésimo Segundo, de los Lineamientos Generales en Materia de Clasificación y Desclasificación de la Información, así como para la Elaboración de Versiones Públicas. 5.- ÁREA QUE PROPONE LA VERSIÓN PÚBLICA Subdirección de Control de Personal de la Dirección de Administración de Capital Humano. FECHA Y NÚMERO DEL ACTA DE LA SESIÓN En la Tercera Sesión Ordinaria 2022 celebrada el 12 de agosto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</si>
</sst>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2" fontId="0" fillId="0" borderId="0" xfId="0" applyNumberFormat="1"/>
    <xf numFmtId="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43"/>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14"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7" t="s">
        <v>1</v>
      </c>
      <c r="B2" s="8"/>
      <c r="C2" s="8"/>
      <c r="D2" s="7" t="s">
        <v>2</v>
      </c>
      <c r="E2" s="8"/>
      <c r="F2" s="8"/>
      <c r="G2" s="7" t="s">
        <v>3</v>
      </c>
      <c r="H2" s="8"/>
      <c r="I2" s="8"/>
    </row>
    <row r="3" spans="1:33" x14ac:dyDescent="0.25">
      <c r="A3" s="9" t="s">
        <v>4</v>
      </c>
      <c r="B3" s="8"/>
      <c r="C3" s="8"/>
      <c r="D3" s="9" t="s">
        <v>5</v>
      </c>
      <c r="E3" s="8"/>
      <c r="F3" s="8"/>
      <c r="G3" s="9" t="s">
        <v>6</v>
      </c>
      <c r="H3" s="8"/>
      <c r="I3" s="8"/>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7" t="s">
        <v>48</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row>
    <row r="7" spans="1:33" ht="39"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v>2023</v>
      </c>
      <c r="B8" s="3">
        <v>44927</v>
      </c>
      <c r="C8" s="3">
        <v>45016</v>
      </c>
      <c r="D8" t="s">
        <v>86</v>
      </c>
      <c r="E8">
        <v>45</v>
      </c>
      <c r="F8" t="s">
        <v>226</v>
      </c>
      <c r="G8" t="s">
        <v>226</v>
      </c>
      <c r="H8" t="s">
        <v>235</v>
      </c>
      <c r="I8" t="s">
        <v>236</v>
      </c>
      <c r="J8" t="s">
        <v>236</v>
      </c>
      <c r="K8" t="s">
        <v>236</v>
      </c>
      <c r="L8" t="s">
        <v>94</v>
      </c>
      <c r="M8">
        <v>95327</v>
      </c>
      <c r="N8" t="s">
        <v>214</v>
      </c>
      <c r="O8">
        <v>70666</v>
      </c>
      <c r="P8" t="s">
        <v>214</v>
      </c>
      <c r="Q8" s="6" t="str" cm="1">
        <f t="array" aca="1" ref="Q8" ca="1">HYPERLINK("#"&amp;CELL("direccion",Tabla_471065!A4),"1")</f>
        <v>1</v>
      </c>
      <c r="R8" s="6" t="str" cm="1">
        <f t="array" aca="1" ref="R8" ca="1">HYPERLINK("#"&amp;CELL("direccion",Tabla_471039!A4),"1")</f>
        <v>1</v>
      </c>
      <c r="S8" s="6" t="str" cm="1">
        <f t="array" aca="1" ref="S8" ca="1">HYPERLINK("#"&amp;CELL("direccion",Tabla_471067!A4),"1")</f>
        <v>1</v>
      </c>
      <c r="T8" s="6" t="str" cm="1">
        <f t="array" aca="1" ref="T8" ca="1">HYPERLINK("#"&amp;CELL("direccion",Tabla_471023!A4),"1")</f>
        <v>1</v>
      </c>
      <c r="U8" s="6" t="str" cm="1">
        <f t="array" aca="1" ref="U8" ca="1">HYPERLINK("#"&amp;CELL("direccion",Tabla_471047!A4),"1")</f>
        <v>1</v>
      </c>
      <c r="V8" s="6" t="str" cm="1">
        <f t="array" aca="1" ref="V8" ca="1">HYPERLINK("#"&amp;CELL("direccion",Tabla_471030!A4),"1")</f>
        <v>1</v>
      </c>
      <c r="W8" s="6" t="str" cm="1">
        <f t="array" aca="1" ref="W8" ca="1">HYPERLINK("#"&amp;CELL("direccion",Tabla_471041!A4),"1")</f>
        <v>1</v>
      </c>
      <c r="X8" s="6" t="str" cm="1">
        <f t="array" aca="1" ref="X8" ca="1">HYPERLINK("#"&amp;CELL("direccion",Tabla_471031!A4),"1")</f>
        <v>1</v>
      </c>
      <c r="Y8" s="6" t="str" cm="1">
        <f t="array" aca="1" ref="Y8" ca="1">HYPERLINK("#"&amp;CELL("direccion",Tabla_471032!A4),"1")</f>
        <v>1</v>
      </c>
      <c r="Z8" s="6" t="str" cm="1">
        <f t="array" aca="1" ref="Z8" ca="1">HYPERLINK("#"&amp;CELL("direccion",Tabla_471059!A4),"1")</f>
        <v>1</v>
      </c>
      <c r="AA8" s="6" t="str" cm="1">
        <f t="array" aca="1" ref="AA8" ca="1">HYPERLINK("#"&amp;CELL("direccion",Tabla_471071!A4),"1")</f>
        <v>1</v>
      </c>
      <c r="AB8" s="6" t="str" cm="1">
        <f t="array" aca="1" ref="AB8" ca="1">HYPERLINK("#"&amp;CELL("direccion",Tabla_471062!A4),"1")</f>
        <v>1</v>
      </c>
      <c r="AC8" s="6" t="str" cm="1">
        <f t="array" aca="1" ref="AC8" ca="1">HYPERLINK("#"&amp;CELL("direccion",Tabla_471074!A4),"1")</f>
        <v>1</v>
      </c>
      <c r="AD8" t="s">
        <v>215</v>
      </c>
      <c r="AE8" s="3">
        <v>45033</v>
      </c>
      <c r="AF8" s="3">
        <v>45016</v>
      </c>
      <c r="AG8" t="s">
        <v>239</v>
      </c>
    </row>
    <row r="9" spans="1:33" x14ac:dyDescent="0.25">
      <c r="A9">
        <v>2023</v>
      </c>
      <c r="B9" s="3">
        <v>44927</v>
      </c>
      <c r="C9" s="3">
        <v>45016</v>
      </c>
      <c r="D9" t="s">
        <v>86</v>
      </c>
      <c r="E9">
        <v>25</v>
      </c>
      <c r="F9" t="s">
        <v>227</v>
      </c>
      <c r="G9" t="s">
        <v>227</v>
      </c>
      <c r="H9" t="s">
        <v>235</v>
      </c>
      <c r="I9" t="s">
        <v>236</v>
      </c>
      <c r="J9" t="s">
        <v>236</v>
      </c>
      <c r="K9" t="s">
        <v>236</v>
      </c>
      <c r="L9" t="s">
        <v>93</v>
      </c>
      <c r="M9">
        <v>24672</v>
      </c>
      <c r="N9" t="s">
        <v>214</v>
      </c>
      <c r="O9">
        <v>20385</v>
      </c>
      <c r="P9" t="s">
        <v>214</v>
      </c>
      <c r="Q9" s="6" t="str" cm="1">
        <f t="array" aca="1" ref="Q9" ca="1">HYPERLINK("#"&amp;CELL("direccion",Tabla_471065!A5),"2")</f>
        <v>2</v>
      </c>
      <c r="R9" s="6" t="str" cm="1">
        <f t="array" aca="1" ref="R9" ca="1">HYPERLINK("#"&amp;CELL("direccion",Tabla_471039!A5),"2")</f>
        <v>2</v>
      </c>
      <c r="S9" s="6" t="str" cm="1">
        <f t="array" aca="1" ref="S9" ca="1">HYPERLINK("#"&amp;CELL("direccion",Tabla_471067!A5),"2")</f>
        <v>2</v>
      </c>
      <c r="T9" s="6" t="str" cm="1">
        <f t="array" aca="1" ref="T9" ca="1">HYPERLINK("#"&amp;CELL("direccion",Tabla_471023!A5),"2")</f>
        <v>2</v>
      </c>
      <c r="U9" s="6" t="str" cm="1">
        <f t="array" aca="1" ref="U9" ca="1">HYPERLINK("#"&amp;CELL("direccion",Tabla_471047!A5),"2")</f>
        <v>2</v>
      </c>
      <c r="V9" s="6" t="str" cm="1">
        <f t="array" aca="1" ref="V9" ca="1">HYPERLINK("#"&amp;CELL("direccion",Tabla_471030!A5),"2")</f>
        <v>2</v>
      </c>
      <c r="W9" s="6" t="str" cm="1">
        <f t="array" aca="1" ref="W9" ca="1">HYPERLINK("#"&amp;CELL("direccion",Tabla_471041!A5),"2")</f>
        <v>2</v>
      </c>
      <c r="X9" s="6" t="str" cm="1">
        <f t="array" aca="1" ref="X9" ca="1">HYPERLINK("#"&amp;CELL("direccion",Tabla_471031!A5),"2")</f>
        <v>2</v>
      </c>
      <c r="Y9" s="6" t="str" cm="1">
        <f t="array" aca="1" ref="Y9" ca="1">HYPERLINK("#"&amp;CELL("direccion",Tabla_471032!A5),"2")</f>
        <v>2</v>
      </c>
      <c r="Z9" s="6" t="str" cm="1">
        <f t="array" aca="1" ref="Z9" ca="1">HYPERLINK("#"&amp;CELL("direccion",Tabla_471059!A5),"2")</f>
        <v>2</v>
      </c>
      <c r="AA9" s="6" t="str" cm="1">
        <f t="array" aca="1" ref="AA9" ca="1">HYPERLINK("#"&amp;CELL("direccion",Tabla_471071!A5),"2")</f>
        <v>2</v>
      </c>
      <c r="AB9" s="6" t="str" cm="1">
        <f t="array" aca="1" ref="AB9" ca="1">HYPERLINK("#"&amp;CELL("direccion",Tabla_471062!A5),"2")</f>
        <v>2</v>
      </c>
      <c r="AC9" s="6" t="str" cm="1">
        <f t="array" aca="1" ref="AC9" ca="1">HYPERLINK("#"&amp;CELL("direccion",Tabla_471074!A5),"2")</f>
        <v>2</v>
      </c>
      <c r="AD9" t="s">
        <v>215</v>
      </c>
      <c r="AE9" s="3">
        <v>45033</v>
      </c>
      <c r="AF9" s="3">
        <v>45016</v>
      </c>
      <c r="AG9" t="s">
        <v>239</v>
      </c>
    </row>
    <row r="10" spans="1:33" x14ac:dyDescent="0.25">
      <c r="A10">
        <v>2023</v>
      </c>
      <c r="B10" s="3">
        <v>44927</v>
      </c>
      <c r="C10" s="3">
        <v>45016</v>
      </c>
      <c r="D10" t="s">
        <v>86</v>
      </c>
      <c r="E10">
        <v>23</v>
      </c>
      <c r="F10" t="s">
        <v>228</v>
      </c>
      <c r="G10" t="s">
        <v>228</v>
      </c>
      <c r="H10" t="s">
        <v>235</v>
      </c>
      <c r="I10" t="s">
        <v>236</v>
      </c>
      <c r="J10" t="s">
        <v>236</v>
      </c>
      <c r="K10" t="s">
        <v>236</v>
      </c>
      <c r="L10" t="s">
        <v>93</v>
      </c>
      <c r="M10">
        <v>19528</v>
      </c>
      <c r="N10" t="s">
        <v>214</v>
      </c>
      <c r="O10">
        <v>16375</v>
      </c>
      <c r="P10" t="s">
        <v>214</v>
      </c>
      <c r="Q10" s="6" t="str" cm="1">
        <f t="array" aca="1" ref="Q10" ca="1">HYPERLINK("#"&amp;CELL("direccion",Tabla_471065!A6),"3")</f>
        <v>3</v>
      </c>
      <c r="R10" s="6" t="str" cm="1">
        <f t="array" aca="1" ref="R10" ca="1">HYPERLINK("#"&amp;CELL("direccion",Tabla_471039!A6),"3")</f>
        <v>3</v>
      </c>
      <c r="S10" s="6" t="str" cm="1">
        <f t="array" aca="1" ref="S10" ca="1">HYPERLINK("#"&amp;CELL("direccion",Tabla_471067!A6),"3")</f>
        <v>3</v>
      </c>
      <c r="T10" s="6" t="str" cm="1">
        <f t="array" aca="1" ref="T10" ca="1">HYPERLINK("#"&amp;CELL("direccion",Tabla_471023!A6),"3")</f>
        <v>3</v>
      </c>
      <c r="U10" s="6" t="str" cm="1">
        <f t="array" aca="1" ref="U10" ca="1">HYPERLINK("#"&amp;CELL("direccion",Tabla_471047!A6),"3")</f>
        <v>3</v>
      </c>
      <c r="V10" s="6" t="str" cm="1">
        <f t="array" aca="1" ref="V10" ca="1">HYPERLINK("#"&amp;CELL("direccion",Tabla_471030!A6),"3")</f>
        <v>3</v>
      </c>
      <c r="W10" s="6" t="str" cm="1">
        <f t="array" aca="1" ref="W10" ca="1">HYPERLINK("#"&amp;CELL("direccion",Tabla_471041!A6),"3")</f>
        <v>3</v>
      </c>
      <c r="X10" s="6" t="str" cm="1">
        <f t="array" aca="1" ref="X10" ca="1">HYPERLINK("#"&amp;CELL("direccion",Tabla_471031!A6),"3")</f>
        <v>3</v>
      </c>
      <c r="Y10" s="6" t="str" cm="1">
        <f t="array" aca="1" ref="Y10" ca="1">HYPERLINK("#"&amp;CELL("direccion",Tabla_471032!A6),"3")</f>
        <v>3</v>
      </c>
      <c r="Z10" s="6" t="str" cm="1">
        <f t="array" aca="1" ref="Z10" ca="1">HYPERLINK("#"&amp;CELL("direccion",Tabla_471059!A6),"3")</f>
        <v>3</v>
      </c>
      <c r="AA10" s="6" t="str" cm="1">
        <f t="array" aca="1" ref="AA10" ca="1">HYPERLINK("#"&amp;CELL("direccion",Tabla_471071!A6),"3")</f>
        <v>3</v>
      </c>
      <c r="AB10" s="6" t="str" cm="1">
        <f t="array" aca="1" ref="AB10" ca="1">HYPERLINK("#"&amp;CELL("direccion",Tabla_471062!A6),"3")</f>
        <v>3</v>
      </c>
      <c r="AC10" s="6" t="str" cm="1">
        <f t="array" aca="1" ref="AC10" ca="1">HYPERLINK("#"&amp;CELL("direccion",Tabla_471074!A6),"3")</f>
        <v>3</v>
      </c>
      <c r="AD10" t="s">
        <v>215</v>
      </c>
      <c r="AE10" s="3">
        <v>45033</v>
      </c>
      <c r="AF10" s="3">
        <v>45016</v>
      </c>
      <c r="AG10" t="s">
        <v>239</v>
      </c>
    </row>
    <row r="11" spans="1:33" x14ac:dyDescent="0.25">
      <c r="A11">
        <v>2023</v>
      </c>
      <c r="B11" s="3">
        <v>44927</v>
      </c>
      <c r="C11" s="3">
        <v>45016</v>
      </c>
      <c r="D11" t="s">
        <v>86</v>
      </c>
      <c r="E11">
        <v>29</v>
      </c>
      <c r="F11" t="s">
        <v>229</v>
      </c>
      <c r="G11" t="s">
        <v>229</v>
      </c>
      <c r="H11" t="s">
        <v>235</v>
      </c>
      <c r="I11" t="s">
        <v>236</v>
      </c>
      <c r="J11" t="s">
        <v>236</v>
      </c>
      <c r="K11" t="s">
        <v>236</v>
      </c>
      <c r="L11" t="s">
        <v>93</v>
      </c>
      <c r="M11">
        <v>35248</v>
      </c>
      <c r="N11" t="s">
        <v>214</v>
      </c>
      <c r="O11">
        <v>28527</v>
      </c>
      <c r="P11" t="s">
        <v>214</v>
      </c>
      <c r="Q11" s="6" t="str" cm="1">
        <f t="array" aca="1" ref="Q11" ca="1">HYPERLINK("#"&amp;CELL("direccion",Tabla_471065!A7),"4")</f>
        <v>4</v>
      </c>
      <c r="R11" s="6" t="str" cm="1">
        <f t="array" aca="1" ref="R11" ca="1">HYPERLINK("#"&amp;CELL("direccion",Tabla_471039!A7),"4")</f>
        <v>4</v>
      </c>
      <c r="S11" s="6" t="str" cm="1">
        <f t="array" aca="1" ref="S11" ca="1">HYPERLINK("#"&amp;CELL("direccion",Tabla_471067!A7),"4")</f>
        <v>4</v>
      </c>
      <c r="T11" s="6" t="str" cm="1">
        <f t="array" aca="1" ref="T11" ca="1">HYPERLINK("#"&amp;CELL("direccion",Tabla_471023!A7),"4")</f>
        <v>4</v>
      </c>
      <c r="U11" s="6" t="str" cm="1">
        <f t="array" aca="1" ref="U11" ca="1">HYPERLINK("#"&amp;CELL("direccion",Tabla_471047!A7),"4")</f>
        <v>4</v>
      </c>
      <c r="V11" s="6" t="str" cm="1">
        <f t="array" aca="1" ref="V11" ca="1">HYPERLINK("#"&amp;CELL("direccion",Tabla_471030!A7),"4")</f>
        <v>4</v>
      </c>
      <c r="W11" s="6" t="str" cm="1">
        <f t="array" aca="1" ref="W11" ca="1">HYPERLINK("#"&amp;CELL("direccion",Tabla_471041!A7),"4")</f>
        <v>4</v>
      </c>
      <c r="X11" s="6" t="str" cm="1">
        <f t="array" aca="1" ref="X11" ca="1">HYPERLINK("#"&amp;CELL("direccion",Tabla_471031!A7),"4")</f>
        <v>4</v>
      </c>
      <c r="Y11" s="6" t="str" cm="1">
        <f t="array" aca="1" ref="Y11" ca="1">HYPERLINK("#"&amp;CELL("direccion",Tabla_471032!A7),"4")</f>
        <v>4</v>
      </c>
      <c r="Z11" s="6" t="str" cm="1">
        <f t="array" aca="1" ref="Z11" ca="1">HYPERLINK("#"&amp;CELL("direccion",Tabla_471059!A7),"4")</f>
        <v>4</v>
      </c>
      <c r="AA11" s="6" t="str" cm="1">
        <f t="array" aca="1" ref="AA11" ca="1">HYPERLINK("#"&amp;CELL("direccion",Tabla_471071!A7),"4")</f>
        <v>4</v>
      </c>
      <c r="AB11" s="6" t="str" cm="1">
        <f t="array" aca="1" ref="AB11" ca="1">HYPERLINK("#"&amp;CELL("direccion",Tabla_471062!A7),"4")</f>
        <v>4</v>
      </c>
      <c r="AC11" s="6" t="str" cm="1">
        <f t="array" aca="1" ref="AC11" ca="1">HYPERLINK("#"&amp;CELL("direccion",Tabla_471074!A7),"4")</f>
        <v>4</v>
      </c>
      <c r="AD11" t="s">
        <v>215</v>
      </c>
      <c r="AE11" s="3">
        <v>45033</v>
      </c>
      <c r="AF11" s="3">
        <v>45016</v>
      </c>
      <c r="AG11" t="s">
        <v>239</v>
      </c>
    </row>
    <row r="12" spans="1:33" x14ac:dyDescent="0.25">
      <c r="A12">
        <v>2023</v>
      </c>
      <c r="B12" s="3">
        <v>44927</v>
      </c>
      <c r="C12" s="3">
        <v>45016</v>
      </c>
      <c r="D12" t="s">
        <v>86</v>
      </c>
      <c r="E12">
        <v>20</v>
      </c>
      <c r="F12" t="s">
        <v>230</v>
      </c>
      <c r="G12" t="s">
        <v>230</v>
      </c>
      <c r="H12" t="s">
        <v>235</v>
      </c>
      <c r="I12" t="s">
        <v>237</v>
      </c>
      <c r="J12" t="s">
        <v>237</v>
      </c>
      <c r="K12" t="s">
        <v>237</v>
      </c>
      <c r="M12">
        <v>0</v>
      </c>
      <c r="N12" t="s">
        <v>214</v>
      </c>
      <c r="O12">
        <v>0</v>
      </c>
      <c r="P12" t="s">
        <v>214</v>
      </c>
      <c r="Q12" s="6" t="str" cm="1">
        <f t="array" aca="1" ref="Q12" ca="1">HYPERLINK("#"&amp;CELL("direccion",Tabla_471065!A8),"5")</f>
        <v>5</v>
      </c>
      <c r="R12" s="6" t="str" cm="1">
        <f t="array" aca="1" ref="R12" ca="1">HYPERLINK("#"&amp;CELL("direccion",Tabla_471039!A8),"5")</f>
        <v>5</v>
      </c>
      <c r="S12" s="6" t="str" cm="1">
        <f t="array" aca="1" ref="S12" ca="1">HYPERLINK("#"&amp;CELL("direccion",Tabla_471067!A8),"5")</f>
        <v>5</v>
      </c>
      <c r="T12" s="6" t="str" cm="1">
        <f t="array" aca="1" ref="T12" ca="1">HYPERLINK("#"&amp;CELL("direccion",Tabla_471023!A8),"5")</f>
        <v>5</v>
      </c>
      <c r="U12" s="6" t="str" cm="1">
        <f t="array" aca="1" ref="U12" ca="1">HYPERLINK("#"&amp;CELL("direccion",Tabla_471047!A8),"5")</f>
        <v>5</v>
      </c>
      <c r="V12" s="6" t="str" cm="1">
        <f t="array" aca="1" ref="V12" ca="1">HYPERLINK("#"&amp;CELL("direccion",Tabla_471030!A8),"5")</f>
        <v>5</v>
      </c>
      <c r="W12" s="6" t="str" cm="1">
        <f t="array" aca="1" ref="W12" ca="1">HYPERLINK("#"&amp;CELL("direccion",Tabla_471041!A8),"5")</f>
        <v>5</v>
      </c>
      <c r="X12" s="6" t="str" cm="1">
        <f t="array" aca="1" ref="X12" ca="1">HYPERLINK("#"&amp;CELL("direccion",Tabla_471031!A8),"5")</f>
        <v>5</v>
      </c>
      <c r="Y12" s="6" t="str" cm="1">
        <f t="array" aca="1" ref="Y12" ca="1">HYPERLINK("#"&amp;CELL("direccion",Tabla_471032!A8),"5")</f>
        <v>5</v>
      </c>
      <c r="Z12" s="6" t="str" cm="1">
        <f t="array" aca="1" ref="Z12" ca="1">HYPERLINK("#"&amp;CELL("direccion",Tabla_471059!A8),"5")</f>
        <v>5</v>
      </c>
      <c r="AA12" s="6" t="str" cm="1">
        <f t="array" aca="1" ref="AA12" ca="1">HYPERLINK("#"&amp;CELL("direccion",Tabla_471071!A8),"5")</f>
        <v>5</v>
      </c>
      <c r="AB12" s="6" t="str" cm="1">
        <f t="array" aca="1" ref="AB12" ca="1">HYPERLINK("#"&amp;CELL("direccion",Tabla_471062!A8),"5")</f>
        <v>5</v>
      </c>
      <c r="AC12" s="6" t="str" cm="1">
        <f t="array" aca="1" ref="AC12" ca="1">HYPERLINK("#"&amp;CELL("direccion",Tabla_471074!A8),"5")</f>
        <v>5</v>
      </c>
      <c r="AD12" t="s">
        <v>215</v>
      </c>
      <c r="AE12" s="3">
        <v>45033</v>
      </c>
      <c r="AF12" s="3">
        <v>45016</v>
      </c>
      <c r="AG12" t="s">
        <v>239</v>
      </c>
    </row>
    <row r="13" spans="1:33" x14ac:dyDescent="0.25">
      <c r="A13">
        <v>2023</v>
      </c>
      <c r="B13" s="3">
        <v>44927</v>
      </c>
      <c r="C13" s="3">
        <v>45016</v>
      </c>
      <c r="D13" t="s">
        <v>86</v>
      </c>
      <c r="E13">
        <v>25</v>
      </c>
      <c r="F13" t="s">
        <v>227</v>
      </c>
      <c r="G13" t="s">
        <v>227</v>
      </c>
      <c r="H13" t="s">
        <v>235</v>
      </c>
      <c r="I13" t="s">
        <v>236</v>
      </c>
      <c r="J13" t="s">
        <v>236</v>
      </c>
      <c r="K13" t="s">
        <v>236</v>
      </c>
      <c r="L13" t="s">
        <v>93</v>
      </c>
      <c r="M13">
        <v>24672</v>
      </c>
      <c r="N13" t="s">
        <v>214</v>
      </c>
      <c r="O13">
        <v>20385</v>
      </c>
      <c r="P13" t="s">
        <v>214</v>
      </c>
      <c r="Q13" s="6" t="str" cm="1">
        <f t="array" aca="1" ref="Q13" ca="1">HYPERLINK("#"&amp;CELL("direccion",Tabla_471065!A9),"6")</f>
        <v>6</v>
      </c>
      <c r="R13" s="6" t="str" cm="1">
        <f t="array" aca="1" ref="R13" ca="1">HYPERLINK("#"&amp;CELL("direccion",Tabla_471039!A9),"6")</f>
        <v>6</v>
      </c>
      <c r="S13" s="6" t="str" cm="1">
        <f t="array" aca="1" ref="S13" ca="1">HYPERLINK("#"&amp;CELL("direccion",Tabla_471067!A9),"6")</f>
        <v>6</v>
      </c>
      <c r="T13" s="6" t="str" cm="1">
        <f t="array" aca="1" ref="T13" ca="1">HYPERLINK("#"&amp;CELL("direccion",Tabla_471023!A9),"6")</f>
        <v>6</v>
      </c>
      <c r="U13" s="6" t="str" cm="1">
        <f t="array" aca="1" ref="U13" ca="1">HYPERLINK("#"&amp;CELL("direccion",Tabla_471047!A9),"6")</f>
        <v>6</v>
      </c>
      <c r="V13" s="6" t="str" cm="1">
        <f t="array" aca="1" ref="V13" ca="1">HYPERLINK("#"&amp;CELL("direccion",Tabla_471030!A9),"6")</f>
        <v>6</v>
      </c>
      <c r="W13" s="6" t="str" cm="1">
        <f t="array" aca="1" ref="W13" ca="1">HYPERLINK("#"&amp;CELL("direccion",Tabla_471041!A9),"6")</f>
        <v>6</v>
      </c>
      <c r="X13" s="6" t="str" cm="1">
        <f t="array" aca="1" ref="X13" ca="1">HYPERLINK("#"&amp;CELL("direccion",Tabla_471031!A9),"6")</f>
        <v>6</v>
      </c>
      <c r="Y13" s="6" t="str" cm="1">
        <f t="array" aca="1" ref="Y13" ca="1">HYPERLINK("#"&amp;CELL("direccion",Tabla_471032!A9),"6")</f>
        <v>6</v>
      </c>
      <c r="Z13" s="6" t="str" cm="1">
        <f t="array" aca="1" ref="Z13" ca="1">HYPERLINK("#"&amp;CELL("direccion",Tabla_471059!A9),"6")</f>
        <v>6</v>
      </c>
      <c r="AA13" s="6" t="str" cm="1">
        <f t="array" aca="1" ref="AA13" ca="1">HYPERLINK("#"&amp;CELL("direccion",Tabla_471071!A9),"6")</f>
        <v>6</v>
      </c>
      <c r="AB13" s="6" t="str" cm="1">
        <f t="array" aca="1" ref="AB13" ca="1">HYPERLINK("#"&amp;CELL("direccion",Tabla_471062!A9),"6")</f>
        <v>6</v>
      </c>
      <c r="AC13" s="6" t="str" cm="1">
        <f t="array" aca="1" ref="AC13" ca="1">HYPERLINK("#"&amp;CELL("direccion",Tabla_471074!A9),"6")</f>
        <v>6</v>
      </c>
      <c r="AD13" t="s">
        <v>215</v>
      </c>
      <c r="AE13" s="3">
        <v>45033</v>
      </c>
      <c r="AF13" s="3">
        <v>45016</v>
      </c>
      <c r="AG13" t="s">
        <v>239</v>
      </c>
    </row>
    <row r="14" spans="1:33" x14ac:dyDescent="0.25">
      <c r="A14">
        <v>2023</v>
      </c>
      <c r="B14" s="3">
        <v>44927</v>
      </c>
      <c r="C14" s="3">
        <v>45016</v>
      </c>
      <c r="D14" t="s">
        <v>86</v>
      </c>
      <c r="E14">
        <v>20</v>
      </c>
      <c r="F14" t="s">
        <v>230</v>
      </c>
      <c r="G14" t="s">
        <v>230</v>
      </c>
      <c r="H14" t="s">
        <v>235</v>
      </c>
      <c r="I14" t="s">
        <v>236</v>
      </c>
      <c r="J14" t="s">
        <v>236</v>
      </c>
      <c r="K14" t="s">
        <v>236</v>
      </c>
      <c r="L14" t="s">
        <v>94</v>
      </c>
      <c r="M14">
        <v>14360</v>
      </c>
      <c r="N14" t="s">
        <v>214</v>
      </c>
      <c r="O14">
        <v>12337</v>
      </c>
      <c r="P14" t="s">
        <v>214</v>
      </c>
      <c r="Q14" s="6" t="str" cm="1">
        <f t="array" aca="1" ref="Q14" ca="1">HYPERLINK("#"&amp;CELL("direccion",Tabla_471065!A10),"7")</f>
        <v>7</v>
      </c>
      <c r="R14" s="6" t="str" cm="1">
        <f t="array" aca="1" ref="R14" ca="1">HYPERLINK("#"&amp;CELL("direccion",Tabla_471039!A10),"7")</f>
        <v>7</v>
      </c>
      <c r="S14" s="6" t="str" cm="1">
        <f t="array" aca="1" ref="S14" ca="1">HYPERLINK("#"&amp;CELL("direccion",Tabla_471067!A10),"7")</f>
        <v>7</v>
      </c>
      <c r="T14" s="6" t="str" cm="1">
        <f t="array" aca="1" ref="T14" ca="1">HYPERLINK("#"&amp;CELL("direccion",Tabla_471023!A10),"7")</f>
        <v>7</v>
      </c>
      <c r="U14" s="6" t="str" cm="1">
        <f t="array" aca="1" ref="U14" ca="1">HYPERLINK("#"&amp;CELL("direccion",Tabla_471047!A10),"7")</f>
        <v>7</v>
      </c>
      <c r="V14" s="6" t="str" cm="1">
        <f t="array" aca="1" ref="V14" ca="1">HYPERLINK("#"&amp;CELL("direccion",Tabla_471030!A10),"7")</f>
        <v>7</v>
      </c>
      <c r="W14" s="6" t="str" cm="1">
        <f t="array" aca="1" ref="W14" ca="1">HYPERLINK("#"&amp;CELL("direccion",Tabla_471041!A10),"7")</f>
        <v>7</v>
      </c>
      <c r="X14" s="6" t="str" cm="1">
        <f t="array" aca="1" ref="X14" ca="1">HYPERLINK("#"&amp;CELL("direccion",Tabla_471031!A10),"7")</f>
        <v>7</v>
      </c>
      <c r="Y14" s="6" t="str" cm="1">
        <f t="array" aca="1" ref="Y14" ca="1">HYPERLINK("#"&amp;CELL("direccion",Tabla_471032!A10),"7")</f>
        <v>7</v>
      </c>
      <c r="Z14" s="6" t="str" cm="1">
        <f t="array" aca="1" ref="Z14" ca="1">HYPERLINK("#"&amp;CELL("direccion",Tabla_471059!A10),"7")</f>
        <v>7</v>
      </c>
      <c r="AA14" s="6" t="str" cm="1">
        <f t="array" aca="1" ref="AA14" ca="1">HYPERLINK("#"&amp;CELL("direccion",Tabla_471071!A10),"7")</f>
        <v>7</v>
      </c>
      <c r="AB14" s="6" t="str" cm="1">
        <f t="array" aca="1" ref="AB14" ca="1">HYPERLINK("#"&amp;CELL("direccion",Tabla_471062!A10),"7")</f>
        <v>7</v>
      </c>
      <c r="AC14" s="6" t="str" cm="1">
        <f t="array" aca="1" ref="AC14" ca="1">HYPERLINK("#"&amp;CELL("direccion",Tabla_471074!A10),"7")</f>
        <v>7</v>
      </c>
      <c r="AD14" t="s">
        <v>215</v>
      </c>
      <c r="AE14" s="3">
        <v>45033</v>
      </c>
      <c r="AF14" s="3">
        <v>45016</v>
      </c>
      <c r="AG14" t="s">
        <v>239</v>
      </c>
    </row>
    <row r="15" spans="1:33" x14ac:dyDescent="0.25">
      <c r="A15">
        <v>2023</v>
      </c>
      <c r="B15" s="3">
        <v>44927</v>
      </c>
      <c r="C15" s="3">
        <v>45016</v>
      </c>
      <c r="D15" t="s">
        <v>86</v>
      </c>
      <c r="E15">
        <v>40</v>
      </c>
      <c r="F15" t="s">
        <v>231</v>
      </c>
      <c r="G15" t="s">
        <v>231</v>
      </c>
      <c r="H15" t="s">
        <v>235</v>
      </c>
      <c r="I15" t="s">
        <v>236</v>
      </c>
      <c r="J15" t="s">
        <v>236</v>
      </c>
      <c r="K15" t="s">
        <v>236</v>
      </c>
      <c r="L15" t="s">
        <v>94</v>
      </c>
      <c r="M15">
        <v>59687</v>
      </c>
      <c r="N15" t="s">
        <v>214</v>
      </c>
      <c r="O15">
        <v>46244</v>
      </c>
      <c r="P15" t="s">
        <v>214</v>
      </c>
      <c r="Q15" s="6" t="str" cm="1">
        <f t="array" aca="1" ref="Q15" ca="1">HYPERLINK("#"&amp;CELL("direccion",Tabla_471065!A11),"8")</f>
        <v>8</v>
      </c>
      <c r="R15" s="6" t="str" cm="1">
        <f t="array" aca="1" ref="R15" ca="1">HYPERLINK("#"&amp;CELL("direccion",Tabla_471039!A11),"8")</f>
        <v>8</v>
      </c>
      <c r="S15" s="6" t="str" cm="1">
        <f t="array" aca="1" ref="S15" ca="1">HYPERLINK("#"&amp;CELL("direccion",Tabla_471067!A11),"8")</f>
        <v>8</v>
      </c>
      <c r="T15" s="6" t="str" cm="1">
        <f t="array" aca="1" ref="T15" ca="1">HYPERLINK("#"&amp;CELL("direccion",Tabla_471023!A11),"8")</f>
        <v>8</v>
      </c>
      <c r="U15" s="6" t="str" cm="1">
        <f t="array" aca="1" ref="U15" ca="1">HYPERLINK("#"&amp;CELL("direccion",Tabla_471047!A11),"8")</f>
        <v>8</v>
      </c>
      <c r="V15" s="6" t="str" cm="1">
        <f t="array" aca="1" ref="V15" ca="1">HYPERLINK("#"&amp;CELL("direccion",Tabla_471030!A11),"8")</f>
        <v>8</v>
      </c>
      <c r="W15" s="6" t="str" cm="1">
        <f t="array" aca="1" ref="W15" ca="1">HYPERLINK("#"&amp;CELL("direccion",Tabla_471041!A11),"8")</f>
        <v>8</v>
      </c>
      <c r="X15" s="6" t="str" cm="1">
        <f t="array" aca="1" ref="X15" ca="1">HYPERLINK("#"&amp;CELL("direccion",Tabla_471031!A11),"8")</f>
        <v>8</v>
      </c>
      <c r="Y15" s="6" t="str" cm="1">
        <f t="array" aca="1" ref="Y15" ca="1">HYPERLINK("#"&amp;CELL("direccion",Tabla_471032!A11),"8")</f>
        <v>8</v>
      </c>
      <c r="Z15" s="6" t="str" cm="1">
        <f t="array" aca="1" ref="Z15" ca="1">HYPERLINK("#"&amp;CELL("direccion",Tabla_471059!A11),"8")</f>
        <v>8</v>
      </c>
      <c r="AA15" s="6" t="str" cm="1">
        <f t="array" aca="1" ref="AA15" ca="1">HYPERLINK("#"&amp;CELL("direccion",Tabla_471071!A11),"8")</f>
        <v>8</v>
      </c>
      <c r="AB15" s="6" t="str" cm="1">
        <f t="array" aca="1" ref="AB15" ca="1">HYPERLINK("#"&amp;CELL("direccion",Tabla_471062!A11),"8")</f>
        <v>8</v>
      </c>
      <c r="AC15" s="6" t="str" cm="1">
        <f t="array" aca="1" ref="AC15" ca="1">HYPERLINK("#"&amp;CELL("direccion",Tabla_471074!A11),"8")</f>
        <v>8</v>
      </c>
      <c r="AD15" t="s">
        <v>215</v>
      </c>
      <c r="AE15" s="3">
        <v>45033</v>
      </c>
      <c r="AF15" s="3">
        <v>45016</v>
      </c>
      <c r="AG15" t="s">
        <v>239</v>
      </c>
    </row>
    <row r="16" spans="1:33" x14ac:dyDescent="0.25">
      <c r="A16">
        <v>2023</v>
      </c>
      <c r="B16" s="3">
        <v>44927</v>
      </c>
      <c r="C16" s="3">
        <v>45016</v>
      </c>
      <c r="D16" t="s">
        <v>86</v>
      </c>
      <c r="E16">
        <v>25</v>
      </c>
      <c r="F16" t="s">
        <v>227</v>
      </c>
      <c r="G16" t="s">
        <v>227</v>
      </c>
      <c r="H16" t="s">
        <v>235</v>
      </c>
      <c r="I16" t="s">
        <v>236</v>
      </c>
      <c r="J16" t="s">
        <v>236</v>
      </c>
      <c r="K16" t="s">
        <v>236</v>
      </c>
      <c r="L16" t="s">
        <v>93</v>
      </c>
      <c r="M16">
        <v>24672</v>
      </c>
      <c r="N16" t="s">
        <v>214</v>
      </c>
      <c r="O16">
        <v>20385</v>
      </c>
      <c r="P16" t="s">
        <v>214</v>
      </c>
      <c r="Q16" s="6" t="str" cm="1">
        <f t="array" aca="1" ref="Q16" ca="1">HYPERLINK("#"&amp;CELL("direccion",Tabla_471065!A12),"9")</f>
        <v>9</v>
      </c>
      <c r="R16" s="6" t="str" cm="1">
        <f t="array" aca="1" ref="R16" ca="1">HYPERLINK("#"&amp;CELL("direccion",Tabla_471039!A12),"9")</f>
        <v>9</v>
      </c>
      <c r="S16" s="6" t="str" cm="1">
        <f t="array" aca="1" ref="S16" ca="1">HYPERLINK("#"&amp;CELL("direccion",Tabla_471067!A12),"9")</f>
        <v>9</v>
      </c>
      <c r="T16" s="6" t="str" cm="1">
        <f t="array" aca="1" ref="T16" ca="1">HYPERLINK("#"&amp;CELL("direccion",Tabla_471023!A12),"9")</f>
        <v>9</v>
      </c>
      <c r="U16" s="6" t="str" cm="1">
        <f t="array" aca="1" ref="U16" ca="1">HYPERLINK("#"&amp;CELL("direccion",Tabla_471047!A12),"9")</f>
        <v>9</v>
      </c>
      <c r="V16" s="6" t="str" cm="1">
        <f t="array" aca="1" ref="V16" ca="1">HYPERLINK("#"&amp;CELL("direccion",Tabla_471030!A12),"9")</f>
        <v>9</v>
      </c>
      <c r="W16" s="6" t="str" cm="1">
        <f t="array" aca="1" ref="W16" ca="1">HYPERLINK("#"&amp;CELL("direccion",Tabla_471041!A12),"9")</f>
        <v>9</v>
      </c>
      <c r="X16" s="6" t="str" cm="1">
        <f t="array" aca="1" ref="X16" ca="1">HYPERLINK("#"&amp;CELL("direccion",Tabla_471031!A12),"9")</f>
        <v>9</v>
      </c>
      <c r="Y16" s="6" t="str" cm="1">
        <f t="array" aca="1" ref="Y16" ca="1">HYPERLINK("#"&amp;CELL("direccion",Tabla_471032!A12),"9")</f>
        <v>9</v>
      </c>
      <c r="Z16" s="6" t="str" cm="1">
        <f t="array" aca="1" ref="Z16" ca="1">HYPERLINK("#"&amp;CELL("direccion",Tabla_471059!A12),"9")</f>
        <v>9</v>
      </c>
      <c r="AA16" s="6" t="str" cm="1">
        <f t="array" aca="1" ref="AA16" ca="1">HYPERLINK("#"&amp;CELL("direccion",Tabla_471071!A12),"9")</f>
        <v>9</v>
      </c>
      <c r="AB16" s="6" t="str" cm="1">
        <f t="array" aca="1" ref="AB16" ca="1">HYPERLINK("#"&amp;CELL("direccion",Tabla_471062!A12),"9")</f>
        <v>9</v>
      </c>
      <c r="AC16" s="6" t="str" cm="1">
        <f t="array" aca="1" ref="AC16" ca="1">HYPERLINK("#"&amp;CELL("direccion",Tabla_471074!A12),"9")</f>
        <v>9</v>
      </c>
      <c r="AD16" t="s">
        <v>215</v>
      </c>
      <c r="AE16" s="3">
        <v>45033</v>
      </c>
      <c r="AF16" s="3">
        <v>45016</v>
      </c>
      <c r="AG16" t="s">
        <v>239</v>
      </c>
    </row>
    <row r="17" spans="1:33" x14ac:dyDescent="0.25">
      <c r="A17">
        <v>2023</v>
      </c>
      <c r="B17" s="3">
        <v>44927</v>
      </c>
      <c r="C17" s="3">
        <v>45016</v>
      </c>
      <c r="D17" t="s">
        <v>86</v>
      </c>
      <c r="E17">
        <v>25</v>
      </c>
      <c r="F17" t="s">
        <v>227</v>
      </c>
      <c r="G17" t="s">
        <v>227</v>
      </c>
      <c r="H17" t="s">
        <v>235</v>
      </c>
      <c r="I17" t="s">
        <v>236</v>
      </c>
      <c r="J17" t="s">
        <v>236</v>
      </c>
      <c r="K17" t="s">
        <v>236</v>
      </c>
      <c r="L17" t="s">
        <v>94</v>
      </c>
      <c r="M17">
        <v>24672</v>
      </c>
      <c r="N17" t="s">
        <v>214</v>
      </c>
      <c r="O17">
        <v>20385</v>
      </c>
      <c r="P17" t="s">
        <v>214</v>
      </c>
      <c r="Q17" s="6" t="str" cm="1">
        <f t="array" aca="1" ref="Q17" ca="1">HYPERLINK("#"&amp;CELL("direccion",Tabla_471065!A13),"10")</f>
        <v>10</v>
      </c>
      <c r="R17" s="6" t="str" cm="1">
        <f t="array" aca="1" ref="R17" ca="1">HYPERLINK("#"&amp;CELL("direccion",Tabla_471039!A13),"10")</f>
        <v>10</v>
      </c>
      <c r="S17" s="6" t="str" cm="1">
        <f t="array" aca="1" ref="S17" ca="1">HYPERLINK("#"&amp;CELL("direccion",Tabla_471067!A13),"10")</f>
        <v>10</v>
      </c>
      <c r="T17" s="6" t="str" cm="1">
        <f t="array" aca="1" ref="T17" ca="1">HYPERLINK("#"&amp;CELL("direccion",Tabla_471023!A13),"10")</f>
        <v>10</v>
      </c>
      <c r="U17" s="6" t="str" cm="1">
        <f t="array" aca="1" ref="U17" ca="1">HYPERLINK("#"&amp;CELL("direccion",Tabla_471047!A13),"10")</f>
        <v>10</v>
      </c>
      <c r="V17" s="6" t="str" cm="1">
        <f t="array" aca="1" ref="V17" ca="1">HYPERLINK("#"&amp;CELL("direccion",Tabla_471030!A13),"10")</f>
        <v>10</v>
      </c>
      <c r="W17" s="6" t="str" cm="1">
        <f t="array" aca="1" ref="W17" ca="1">HYPERLINK("#"&amp;CELL("direccion",Tabla_471041!A13),"10")</f>
        <v>10</v>
      </c>
      <c r="X17" s="6" t="str" cm="1">
        <f t="array" aca="1" ref="X17" ca="1">HYPERLINK("#"&amp;CELL("direccion",Tabla_471031!A13),"10")</f>
        <v>10</v>
      </c>
      <c r="Y17" s="6" t="str" cm="1">
        <f t="array" aca="1" ref="Y17" ca="1">HYPERLINK("#"&amp;CELL("direccion",Tabla_471032!A13),"10")</f>
        <v>10</v>
      </c>
      <c r="Z17" s="6" t="str" cm="1">
        <f t="array" aca="1" ref="Z17" ca="1">HYPERLINK("#"&amp;CELL("direccion",Tabla_471059!A13),"10")</f>
        <v>10</v>
      </c>
      <c r="AA17" s="6" t="str" cm="1">
        <f t="array" aca="1" ref="AA17" ca="1">HYPERLINK("#"&amp;CELL("direccion",Tabla_471071!A13),"10")</f>
        <v>10</v>
      </c>
      <c r="AB17" s="6" t="str" cm="1">
        <f t="array" aca="1" ref="AB17" ca="1">HYPERLINK("#"&amp;CELL("direccion",Tabla_471062!A13),"10")</f>
        <v>10</v>
      </c>
      <c r="AC17" s="6" t="str" cm="1">
        <f t="array" aca="1" ref="AC17" ca="1">HYPERLINK("#"&amp;CELL("direccion",Tabla_471074!A13),"10")</f>
        <v>10</v>
      </c>
      <c r="AD17" t="s">
        <v>215</v>
      </c>
      <c r="AE17" s="3">
        <v>45033</v>
      </c>
      <c r="AF17" s="3">
        <v>45016</v>
      </c>
      <c r="AG17" t="s">
        <v>239</v>
      </c>
    </row>
    <row r="18" spans="1:33" x14ac:dyDescent="0.25">
      <c r="A18">
        <v>2023</v>
      </c>
      <c r="B18" s="3">
        <v>44927</v>
      </c>
      <c r="C18" s="3">
        <v>45016</v>
      </c>
      <c r="D18" t="s">
        <v>86</v>
      </c>
      <c r="E18">
        <v>23</v>
      </c>
      <c r="F18" t="s">
        <v>228</v>
      </c>
      <c r="G18" t="s">
        <v>228</v>
      </c>
      <c r="H18" t="s">
        <v>235</v>
      </c>
      <c r="I18" t="s">
        <v>236</v>
      </c>
      <c r="J18" t="s">
        <v>236</v>
      </c>
      <c r="K18" t="s">
        <v>236</v>
      </c>
      <c r="L18" t="s">
        <v>93</v>
      </c>
      <c r="M18">
        <v>19528</v>
      </c>
      <c r="N18" t="s">
        <v>214</v>
      </c>
      <c r="O18">
        <v>16375</v>
      </c>
      <c r="P18" t="s">
        <v>214</v>
      </c>
      <c r="Q18" s="6" t="str" cm="1">
        <f t="array" aca="1" ref="Q18" ca="1">HYPERLINK("#"&amp;CELL("direccion",Tabla_471065!A14),"11")</f>
        <v>11</v>
      </c>
      <c r="R18" s="6" t="str" cm="1">
        <f t="array" aca="1" ref="R18" ca="1">HYPERLINK("#"&amp;CELL("direccion",Tabla_471039!A14),"11")</f>
        <v>11</v>
      </c>
      <c r="S18" s="6" t="str" cm="1">
        <f t="array" aca="1" ref="S18" ca="1">HYPERLINK("#"&amp;CELL("direccion",Tabla_471067!A14),"11")</f>
        <v>11</v>
      </c>
      <c r="T18" s="6" t="str" cm="1">
        <f t="array" aca="1" ref="T18" ca="1">HYPERLINK("#"&amp;CELL("direccion",Tabla_471023!A14),"11")</f>
        <v>11</v>
      </c>
      <c r="U18" s="6" t="str" cm="1">
        <f t="array" aca="1" ref="U18" ca="1">HYPERLINK("#"&amp;CELL("direccion",Tabla_471047!A14),"11")</f>
        <v>11</v>
      </c>
      <c r="V18" s="6" t="str" cm="1">
        <f t="array" aca="1" ref="V18" ca="1">HYPERLINK("#"&amp;CELL("direccion",Tabla_471030!A14),"11")</f>
        <v>11</v>
      </c>
      <c r="W18" s="6" t="str" cm="1">
        <f t="array" aca="1" ref="W18" ca="1">HYPERLINK("#"&amp;CELL("direccion",Tabla_471041!A14),"11")</f>
        <v>11</v>
      </c>
      <c r="X18" s="6" t="str" cm="1">
        <f t="array" aca="1" ref="X18" ca="1">HYPERLINK("#"&amp;CELL("direccion",Tabla_471031!A14),"11")</f>
        <v>11</v>
      </c>
      <c r="Y18" s="6" t="str" cm="1">
        <f t="array" aca="1" ref="Y18" ca="1">HYPERLINK("#"&amp;CELL("direccion",Tabla_471032!A14),"11")</f>
        <v>11</v>
      </c>
      <c r="Z18" s="6" t="str" cm="1">
        <f t="array" aca="1" ref="Z18" ca="1">HYPERLINK("#"&amp;CELL("direccion",Tabla_471059!A14),"11")</f>
        <v>11</v>
      </c>
      <c r="AA18" s="6" t="str" cm="1">
        <f t="array" aca="1" ref="AA18" ca="1">HYPERLINK("#"&amp;CELL("direccion",Tabla_471071!A14),"11")</f>
        <v>11</v>
      </c>
      <c r="AB18" s="6" t="str" cm="1">
        <f t="array" aca="1" ref="AB18" ca="1">HYPERLINK("#"&amp;CELL("direccion",Tabla_471062!A14),"11")</f>
        <v>11</v>
      </c>
      <c r="AC18" s="6" t="str" cm="1">
        <f t="array" aca="1" ref="AC18" ca="1">HYPERLINK("#"&amp;CELL("direccion",Tabla_471074!A14),"11")</f>
        <v>11</v>
      </c>
      <c r="AD18" t="s">
        <v>215</v>
      </c>
      <c r="AE18" s="3">
        <v>45033</v>
      </c>
      <c r="AF18" s="3">
        <v>45016</v>
      </c>
      <c r="AG18" t="s">
        <v>239</v>
      </c>
    </row>
    <row r="19" spans="1:33" x14ac:dyDescent="0.25">
      <c r="A19">
        <v>2023</v>
      </c>
      <c r="B19" s="3">
        <v>44927</v>
      </c>
      <c r="C19" s="3">
        <v>45016</v>
      </c>
      <c r="D19" t="s">
        <v>86</v>
      </c>
      <c r="E19">
        <v>25</v>
      </c>
      <c r="F19" t="s">
        <v>227</v>
      </c>
      <c r="G19" t="s">
        <v>227</v>
      </c>
      <c r="H19" t="s">
        <v>235</v>
      </c>
      <c r="I19" t="s">
        <v>236</v>
      </c>
      <c r="J19" t="s">
        <v>236</v>
      </c>
      <c r="K19" t="s">
        <v>236</v>
      </c>
      <c r="L19" t="s">
        <v>93</v>
      </c>
      <c r="M19">
        <v>24672</v>
      </c>
      <c r="N19" t="s">
        <v>214</v>
      </c>
      <c r="O19">
        <v>20385</v>
      </c>
      <c r="P19" t="s">
        <v>214</v>
      </c>
      <c r="Q19" s="6" t="str" cm="1">
        <f t="array" aca="1" ref="Q19" ca="1">HYPERLINK("#"&amp;CELL("direccion",Tabla_471065!A15),"12")</f>
        <v>12</v>
      </c>
      <c r="R19" s="6" t="str" cm="1">
        <f t="array" aca="1" ref="R19" ca="1">HYPERLINK("#"&amp;CELL("direccion",Tabla_471039!A15),"12")</f>
        <v>12</v>
      </c>
      <c r="S19" s="6" t="str" cm="1">
        <f t="array" aca="1" ref="S19" ca="1">HYPERLINK("#"&amp;CELL("direccion",Tabla_471067!A15),"12")</f>
        <v>12</v>
      </c>
      <c r="T19" s="6" t="str" cm="1">
        <f t="array" aca="1" ref="T19" ca="1">HYPERLINK("#"&amp;CELL("direccion",Tabla_471023!A15),"12")</f>
        <v>12</v>
      </c>
      <c r="U19" s="6" t="str" cm="1">
        <f t="array" aca="1" ref="U19" ca="1">HYPERLINK("#"&amp;CELL("direccion",Tabla_471047!A15),"12")</f>
        <v>12</v>
      </c>
      <c r="V19" s="6" t="str" cm="1">
        <f t="array" aca="1" ref="V19" ca="1">HYPERLINK("#"&amp;CELL("direccion",Tabla_471030!A15),"12")</f>
        <v>12</v>
      </c>
      <c r="W19" s="6" t="str" cm="1">
        <f t="array" aca="1" ref="W19" ca="1">HYPERLINK("#"&amp;CELL("direccion",Tabla_471041!A15),"12")</f>
        <v>12</v>
      </c>
      <c r="X19" s="6" t="str" cm="1">
        <f t="array" aca="1" ref="X19" ca="1">HYPERLINK("#"&amp;CELL("direccion",Tabla_471031!A15),"12")</f>
        <v>12</v>
      </c>
      <c r="Y19" s="6" t="str" cm="1">
        <f t="array" aca="1" ref="Y19" ca="1">HYPERLINK("#"&amp;CELL("direccion",Tabla_471032!A15),"12")</f>
        <v>12</v>
      </c>
      <c r="Z19" s="6" t="str" cm="1">
        <f t="array" aca="1" ref="Z19" ca="1">HYPERLINK("#"&amp;CELL("direccion",Tabla_471059!A15),"12")</f>
        <v>12</v>
      </c>
      <c r="AA19" s="6" t="str" cm="1">
        <f t="array" aca="1" ref="AA19" ca="1">HYPERLINK("#"&amp;CELL("direccion",Tabla_471071!A15),"12")</f>
        <v>12</v>
      </c>
      <c r="AB19" s="6" t="str" cm="1">
        <f t="array" aca="1" ref="AB19" ca="1">HYPERLINK("#"&amp;CELL("direccion",Tabla_471062!A15),"12")</f>
        <v>12</v>
      </c>
      <c r="AC19" s="6" t="str" cm="1">
        <f t="array" aca="1" ref="AC19" ca="1">HYPERLINK("#"&amp;CELL("direccion",Tabla_471074!A15),"12")</f>
        <v>12</v>
      </c>
      <c r="AD19" t="s">
        <v>215</v>
      </c>
      <c r="AE19" s="3">
        <v>45033</v>
      </c>
      <c r="AF19" s="3">
        <v>45016</v>
      </c>
      <c r="AG19" t="s">
        <v>239</v>
      </c>
    </row>
    <row r="20" spans="1:33" x14ac:dyDescent="0.25">
      <c r="A20">
        <v>2023</v>
      </c>
      <c r="B20" s="3">
        <v>44927</v>
      </c>
      <c r="C20" s="3">
        <v>45016</v>
      </c>
      <c r="D20" t="s">
        <v>86</v>
      </c>
      <c r="E20">
        <v>23</v>
      </c>
      <c r="F20" t="s">
        <v>228</v>
      </c>
      <c r="G20" t="s">
        <v>228</v>
      </c>
      <c r="H20" t="s">
        <v>235</v>
      </c>
      <c r="I20" t="s">
        <v>236</v>
      </c>
      <c r="J20" t="s">
        <v>236</v>
      </c>
      <c r="K20" t="s">
        <v>236</v>
      </c>
      <c r="L20" t="s">
        <v>93</v>
      </c>
      <c r="M20">
        <v>19528</v>
      </c>
      <c r="N20" t="s">
        <v>214</v>
      </c>
      <c r="O20">
        <v>16375</v>
      </c>
      <c r="P20" t="s">
        <v>214</v>
      </c>
      <c r="Q20" s="6" t="str" cm="1">
        <f t="array" aca="1" ref="Q20" ca="1">HYPERLINK("#"&amp;CELL("direccion",Tabla_471065!A16),"13")</f>
        <v>13</v>
      </c>
      <c r="R20" s="6" t="str" cm="1">
        <f t="array" aca="1" ref="R20" ca="1">HYPERLINK("#"&amp;CELL("direccion",Tabla_471039!A16),"13")</f>
        <v>13</v>
      </c>
      <c r="S20" s="6" t="str" cm="1">
        <f t="array" aca="1" ref="S20" ca="1">HYPERLINK("#"&amp;CELL("direccion",Tabla_471067!A16),"13")</f>
        <v>13</v>
      </c>
      <c r="T20" s="6" t="str" cm="1">
        <f t="array" aca="1" ref="T20" ca="1">HYPERLINK("#"&amp;CELL("direccion",Tabla_471023!A16),"13")</f>
        <v>13</v>
      </c>
      <c r="U20" s="6" t="str" cm="1">
        <f t="array" aca="1" ref="U20" ca="1">HYPERLINK("#"&amp;CELL("direccion",Tabla_471047!A16),"13")</f>
        <v>13</v>
      </c>
      <c r="V20" s="6" t="str" cm="1">
        <f t="array" aca="1" ref="V20" ca="1">HYPERLINK("#"&amp;CELL("direccion",Tabla_471030!A16),"13")</f>
        <v>13</v>
      </c>
      <c r="W20" s="6" t="str" cm="1">
        <f t="array" aca="1" ref="W20" ca="1">HYPERLINK("#"&amp;CELL("direccion",Tabla_471041!A16),"13")</f>
        <v>13</v>
      </c>
      <c r="X20" s="6" t="str" cm="1">
        <f t="array" aca="1" ref="X20" ca="1">HYPERLINK("#"&amp;CELL("direccion",Tabla_471031!A16),"13")</f>
        <v>13</v>
      </c>
      <c r="Y20" s="6" t="str" cm="1">
        <f t="array" aca="1" ref="Y20" ca="1">HYPERLINK("#"&amp;CELL("direccion",Tabla_471032!A16),"13")</f>
        <v>13</v>
      </c>
      <c r="Z20" s="6" t="str" cm="1">
        <f t="array" aca="1" ref="Z20" ca="1">HYPERLINK("#"&amp;CELL("direccion",Tabla_471059!A16),"13")</f>
        <v>13</v>
      </c>
      <c r="AA20" s="6" t="str" cm="1">
        <f t="array" aca="1" ref="AA20" ca="1">HYPERLINK("#"&amp;CELL("direccion",Tabla_471071!A16),"13")</f>
        <v>13</v>
      </c>
      <c r="AB20" s="6" t="str" cm="1">
        <f t="array" aca="1" ref="AB20" ca="1">HYPERLINK("#"&amp;CELL("direccion",Tabla_471062!A16),"13")</f>
        <v>13</v>
      </c>
      <c r="AC20" s="6" t="str" cm="1">
        <f t="array" aca="1" ref="AC20" ca="1">HYPERLINK("#"&amp;CELL("direccion",Tabla_471074!A16),"13")</f>
        <v>13</v>
      </c>
      <c r="AD20" t="s">
        <v>215</v>
      </c>
      <c r="AE20" s="3">
        <v>45033</v>
      </c>
      <c r="AF20" s="3">
        <v>45016</v>
      </c>
      <c r="AG20" t="s">
        <v>239</v>
      </c>
    </row>
    <row r="21" spans="1:33" x14ac:dyDescent="0.25">
      <c r="A21">
        <v>2023</v>
      </c>
      <c r="B21" s="3">
        <v>44927</v>
      </c>
      <c r="C21" s="3">
        <v>45016</v>
      </c>
      <c r="D21" t="s">
        <v>86</v>
      </c>
      <c r="E21">
        <v>25</v>
      </c>
      <c r="F21" t="s">
        <v>227</v>
      </c>
      <c r="G21" t="s">
        <v>227</v>
      </c>
      <c r="H21" t="s">
        <v>235</v>
      </c>
      <c r="I21" t="s">
        <v>236</v>
      </c>
      <c r="J21" t="s">
        <v>236</v>
      </c>
      <c r="K21" t="s">
        <v>236</v>
      </c>
      <c r="L21" t="s">
        <v>94</v>
      </c>
      <c r="M21">
        <v>24672</v>
      </c>
      <c r="N21" t="s">
        <v>214</v>
      </c>
      <c r="O21">
        <v>20385</v>
      </c>
      <c r="P21" t="s">
        <v>214</v>
      </c>
      <c r="Q21" s="6" t="str" cm="1">
        <f t="array" aca="1" ref="Q21" ca="1">HYPERLINK("#"&amp;CELL("direccion",Tabla_471065!A17),"14")</f>
        <v>14</v>
      </c>
      <c r="R21" s="6" t="str" cm="1">
        <f t="array" aca="1" ref="R21" ca="1">HYPERLINK("#"&amp;CELL("direccion",Tabla_471039!A17),"14")</f>
        <v>14</v>
      </c>
      <c r="S21" s="6" t="str" cm="1">
        <f t="array" aca="1" ref="S21" ca="1">HYPERLINK("#"&amp;CELL("direccion",Tabla_471067!A17),"14")</f>
        <v>14</v>
      </c>
      <c r="T21" s="6" t="str" cm="1">
        <f t="array" aca="1" ref="T21" ca="1">HYPERLINK("#"&amp;CELL("direccion",Tabla_471023!A17),"14")</f>
        <v>14</v>
      </c>
      <c r="U21" s="6" t="str" cm="1">
        <f t="array" aca="1" ref="U21" ca="1">HYPERLINK("#"&amp;CELL("direccion",Tabla_471047!A17),"14")</f>
        <v>14</v>
      </c>
      <c r="V21" s="6" t="str" cm="1">
        <f t="array" aca="1" ref="V21" ca="1">HYPERLINK("#"&amp;CELL("direccion",Tabla_471030!A17),"14")</f>
        <v>14</v>
      </c>
      <c r="W21" s="6" t="str" cm="1">
        <f t="array" aca="1" ref="W21" ca="1">HYPERLINK("#"&amp;CELL("direccion",Tabla_471041!A17),"14")</f>
        <v>14</v>
      </c>
      <c r="X21" s="6" t="str" cm="1">
        <f t="array" aca="1" ref="X21" ca="1">HYPERLINK("#"&amp;CELL("direccion",Tabla_471031!A17),"14")</f>
        <v>14</v>
      </c>
      <c r="Y21" s="6" t="str" cm="1">
        <f t="array" aca="1" ref="Y21" ca="1">HYPERLINK("#"&amp;CELL("direccion",Tabla_471032!A17),"14")</f>
        <v>14</v>
      </c>
      <c r="Z21" s="6" t="str" cm="1">
        <f t="array" aca="1" ref="Z21" ca="1">HYPERLINK("#"&amp;CELL("direccion",Tabla_471059!A17),"14")</f>
        <v>14</v>
      </c>
      <c r="AA21" s="6" t="str" cm="1">
        <f t="array" aca="1" ref="AA21" ca="1">HYPERLINK("#"&amp;CELL("direccion",Tabla_471071!A17),"14")</f>
        <v>14</v>
      </c>
      <c r="AB21" s="6" t="str" cm="1">
        <f t="array" aca="1" ref="AB21" ca="1">HYPERLINK("#"&amp;CELL("direccion",Tabla_471062!A17),"14")</f>
        <v>14</v>
      </c>
      <c r="AC21" s="6" t="str" cm="1">
        <f t="array" aca="1" ref="AC21" ca="1">HYPERLINK("#"&amp;CELL("direccion",Tabla_471074!A17),"14")</f>
        <v>14</v>
      </c>
      <c r="AD21" t="s">
        <v>215</v>
      </c>
      <c r="AE21" s="3">
        <v>45033</v>
      </c>
      <c r="AF21" s="3">
        <v>45016</v>
      </c>
      <c r="AG21" t="s">
        <v>239</v>
      </c>
    </row>
    <row r="22" spans="1:33" x14ac:dyDescent="0.25">
      <c r="A22">
        <v>2023</v>
      </c>
      <c r="B22" s="3">
        <v>44927</v>
      </c>
      <c r="C22" s="3">
        <v>45016</v>
      </c>
      <c r="D22" t="s">
        <v>86</v>
      </c>
      <c r="E22">
        <v>23</v>
      </c>
      <c r="F22" t="s">
        <v>228</v>
      </c>
      <c r="G22" t="s">
        <v>228</v>
      </c>
      <c r="H22" t="s">
        <v>235</v>
      </c>
      <c r="I22" t="s">
        <v>236</v>
      </c>
      <c r="J22" t="s">
        <v>236</v>
      </c>
      <c r="K22" t="s">
        <v>236</v>
      </c>
      <c r="L22" t="s">
        <v>93</v>
      </c>
      <c r="M22">
        <v>19528</v>
      </c>
      <c r="N22" t="s">
        <v>214</v>
      </c>
      <c r="O22">
        <v>16375</v>
      </c>
      <c r="P22" t="s">
        <v>214</v>
      </c>
      <c r="Q22" s="6" t="str" cm="1">
        <f t="array" aca="1" ref="Q22" ca="1">HYPERLINK("#"&amp;CELL("direccion",Tabla_471065!A18),"15")</f>
        <v>15</v>
      </c>
      <c r="R22" s="6" t="str" cm="1">
        <f t="array" aca="1" ref="R22" ca="1">HYPERLINK("#"&amp;CELL("direccion",Tabla_471039!A18),"15")</f>
        <v>15</v>
      </c>
      <c r="S22" s="6" t="str" cm="1">
        <f t="array" aca="1" ref="S22" ca="1">HYPERLINK("#"&amp;CELL("direccion",Tabla_471067!A18),"15")</f>
        <v>15</v>
      </c>
      <c r="T22" s="6" t="str" cm="1">
        <f t="array" aca="1" ref="T22" ca="1">HYPERLINK("#"&amp;CELL("direccion",Tabla_471023!A18),"15")</f>
        <v>15</v>
      </c>
      <c r="U22" s="6" t="str" cm="1">
        <f t="array" aca="1" ref="U22" ca="1">HYPERLINK("#"&amp;CELL("direccion",Tabla_471047!A18),"15")</f>
        <v>15</v>
      </c>
      <c r="V22" s="6" t="str" cm="1">
        <f t="array" aca="1" ref="V22" ca="1">HYPERLINK("#"&amp;CELL("direccion",Tabla_471030!A18),"15")</f>
        <v>15</v>
      </c>
      <c r="W22" s="6" t="str" cm="1">
        <f t="array" aca="1" ref="W22" ca="1">HYPERLINK("#"&amp;CELL("direccion",Tabla_471041!A18),"15")</f>
        <v>15</v>
      </c>
      <c r="X22" s="6" t="str" cm="1">
        <f t="array" aca="1" ref="X22" ca="1">HYPERLINK("#"&amp;CELL("direccion",Tabla_471031!A18),"15")</f>
        <v>15</v>
      </c>
      <c r="Y22" s="6" t="str" cm="1">
        <f t="array" aca="1" ref="Y22" ca="1">HYPERLINK("#"&amp;CELL("direccion",Tabla_471032!A18),"15")</f>
        <v>15</v>
      </c>
      <c r="Z22" s="6" t="str" cm="1">
        <f t="array" aca="1" ref="Z22" ca="1">HYPERLINK("#"&amp;CELL("direccion",Tabla_471059!A18),"15")</f>
        <v>15</v>
      </c>
      <c r="AA22" s="6" t="str" cm="1">
        <f t="array" aca="1" ref="AA22" ca="1">HYPERLINK("#"&amp;CELL("direccion",Tabla_471071!A18),"15")</f>
        <v>15</v>
      </c>
      <c r="AB22" s="6" t="str" cm="1">
        <f t="array" aca="1" ref="AB22" ca="1">HYPERLINK("#"&amp;CELL("direccion",Tabla_471062!A18),"15")</f>
        <v>15</v>
      </c>
      <c r="AC22" s="6" t="str" cm="1">
        <f t="array" aca="1" ref="AC22" ca="1">HYPERLINK("#"&amp;CELL("direccion",Tabla_471074!A18),"15")</f>
        <v>15</v>
      </c>
      <c r="AD22" t="s">
        <v>215</v>
      </c>
      <c r="AE22" s="3">
        <v>45033</v>
      </c>
      <c r="AF22" s="3">
        <v>45016</v>
      </c>
      <c r="AG22" t="s">
        <v>239</v>
      </c>
    </row>
    <row r="23" spans="1:33" x14ac:dyDescent="0.25">
      <c r="A23">
        <v>2023</v>
      </c>
      <c r="B23" s="3">
        <v>44927</v>
      </c>
      <c r="C23" s="3">
        <v>45016</v>
      </c>
      <c r="D23" t="s">
        <v>86</v>
      </c>
      <c r="E23">
        <v>42</v>
      </c>
      <c r="F23" t="s">
        <v>232</v>
      </c>
      <c r="G23" t="s">
        <v>232</v>
      </c>
      <c r="H23" t="s">
        <v>235</v>
      </c>
      <c r="I23" t="s">
        <v>236</v>
      </c>
      <c r="J23" t="s">
        <v>236</v>
      </c>
      <c r="K23" t="s">
        <v>236</v>
      </c>
      <c r="L23" t="s">
        <v>93</v>
      </c>
      <c r="M23">
        <v>67189</v>
      </c>
      <c r="N23" t="s">
        <v>214</v>
      </c>
      <c r="O23">
        <v>51244</v>
      </c>
      <c r="P23" t="s">
        <v>214</v>
      </c>
      <c r="Q23" s="6" t="str" cm="1">
        <f t="array" aca="1" ref="Q23" ca="1">HYPERLINK("#"&amp;CELL("direccion",Tabla_471065!A19),"16")</f>
        <v>16</v>
      </c>
      <c r="R23" s="6" t="str" cm="1">
        <f t="array" aca="1" ref="R23" ca="1">HYPERLINK("#"&amp;CELL("direccion",Tabla_471039!A19),"16")</f>
        <v>16</v>
      </c>
      <c r="S23" s="6" t="str" cm="1">
        <f t="array" aca="1" ref="S23" ca="1">HYPERLINK("#"&amp;CELL("direccion",Tabla_471067!A19),"16")</f>
        <v>16</v>
      </c>
      <c r="T23" s="6" t="str" cm="1">
        <f t="array" aca="1" ref="T23" ca="1">HYPERLINK("#"&amp;CELL("direccion",Tabla_471023!A19),"16")</f>
        <v>16</v>
      </c>
      <c r="U23" s="6" t="str" cm="1">
        <f t="array" aca="1" ref="U23" ca="1">HYPERLINK("#"&amp;CELL("direccion",Tabla_471047!A19),"16")</f>
        <v>16</v>
      </c>
      <c r="V23" s="6" t="str" cm="1">
        <f t="array" aca="1" ref="V23" ca="1">HYPERLINK("#"&amp;CELL("direccion",Tabla_471030!A19),"16")</f>
        <v>16</v>
      </c>
      <c r="W23" s="6" t="str" cm="1">
        <f t="array" aca="1" ref="W23" ca="1">HYPERLINK("#"&amp;CELL("direccion",Tabla_471041!A19),"16")</f>
        <v>16</v>
      </c>
      <c r="X23" s="6" t="str" cm="1">
        <f t="array" aca="1" ref="X23" ca="1">HYPERLINK("#"&amp;CELL("direccion",Tabla_471031!A19),"16")</f>
        <v>16</v>
      </c>
      <c r="Y23" s="6" t="str" cm="1">
        <f t="array" aca="1" ref="Y23" ca="1">HYPERLINK("#"&amp;CELL("direccion",Tabla_471032!A19),"16")</f>
        <v>16</v>
      </c>
      <c r="Z23" s="6" t="str" cm="1">
        <f t="array" aca="1" ref="Z23" ca="1">HYPERLINK("#"&amp;CELL("direccion",Tabla_471059!A19),"16")</f>
        <v>16</v>
      </c>
      <c r="AA23" s="6" t="str" cm="1">
        <f t="array" aca="1" ref="AA23" ca="1">HYPERLINK("#"&amp;CELL("direccion",Tabla_471071!A19),"16")</f>
        <v>16</v>
      </c>
      <c r="AB23" s="6" t="str" cm="1">
        <f t="array" aca="1" ref="AB23" ca="1">HYPERLINK("#"&amp;CELL("direccion",Tabla_471062!A19),"16")</f>
        <v>16</v>
      </c>
      <c r="AC23" s="6" t="str" cm="1">
        <f t="array" aca="1" ref="AC23" ca="1">HYPERLINK("#"&amp;CELL("direccion",Tabla_471074!A19),"16")</f>
        <v>16</v>
      </c>
      <c r="AD23" t="s">
        <v>215</v>
      </c>
      <c r="AE23" s="3">
        <v>45033</v>
      </c>
      <c r="AF23" s="3">
        <v>45016</v>
      </c>
      <c r="AG23" t="s">
        <v>239</v>
      </c>
    </row>
    <row r="24" spans="1:33" x14ac:dyDescent="0.25">
      <c r="A24">
        <v>2023</v>
      </c>
      <c r="B24" s="3">
        <v>44927</v>
      </c>
      <c r="C24" s="3">
        <v>45016</v>
      </c>
      <c r="D24" t="s">
        <v>86</v>
      </c>
      <c r="E24">
        <v>25</v>
      </c>
      <c r="F24" t="s">
        <v>227</v>
      </c>
      <c r="G24" t="s">
        <v>227</v>
      </c>
      <c r="H24" t="s">
        <v>235</v>
      </c>
      <c r="I24" t="s">
        <v>236</v>
      </c>
      <c r="J24" t="s">
        <v>236</v>
      </c>
      <c r="K24" t="s">
        <v>236</v>
      </c>
      <c r="L24" t="s">
        <v>94</v>
      </c>
      <c r="M24">
        <v>24672</v>
      </c>
      <c r="N24" t="s">
        <v>214</v>
      </c>
      <c r="O24">
        <v>20385</v>
      </c>
      <c r="P24" t="s">
        <v>214</v>
      </c>
      <c r="Q24" s="6" t="str" cm="1">
        <f t="array" aca="1" ref="Q24" ca="1">HYPERLINK("#"&amp;CELL("direccion",Tabla_471065!A20),"17")</f>
        <v>17</v>
      </c>
      <c r="R24" s="6" t="str" cm="1">
        <f t="array" aca="1" ref="R24" ca="1">HYPERLINK("#"&amp;CELL("direccion",Tabla_471039!A20),"17")</f>
        <v>17</v>
      </c>
      <c r="S24" s="6" t="str" cm="1">
        <f t="array" aca="1" ref="S24" ca="1">HYPERLINK("#"&amp;CELL("direccion",Tabla_471067!A20),"17")</f>
        <v>17</v>
      </c>
      <c r="T24" s="6" t="str" cm="1">
        <f t="array" aca="1" ref="T24" ca="1">HYPERLINK("#"&amp;CELL("direccion",Tabla_471023!A20),"17")</f>
        <v>17</v>
      </c>
      <c r="U24" s="6" t="str" cm="1">
        <f t="array" aca="1" ref="U24" ca="1">HYPERLINK("#"&amp;CELL("direccion",Tabla_471047!A20),"17")</f>
        <v>17</v>
      </c>
      <c r="V24" s="6" t="str" cm="1">
        <f t="array" aca="1" ref="V24" ca="1">HYPERLINK("#"&amp;CELL("direccion",Tabla_471030!A20),"17")</f>
        <v>17</v>
      </c>
      <c r="W24" s="6" t="str" cm="1">
        <f t="array" aca="1" ref="W24" ca="1">HYPERLINK("#"&amp;CELL("direccion",Tabla_471041!A20),"17")</f>
        <v>17</v>
      </c>
      <c r="X24" s="6" t="str" cm="1">
        <f t="array" aca="1" ref="X24" ca="1">HYPERLINK("#"&amp;CELL("direccion",Tabla_471031!A20),"17")</f>
        <v>17</v>
      </c>
      <c r="Y24" s="6" t="str" cm="1">
        <f t="array" aca="1" ref="Y24" ca="1">HYPERLINK("#"&amp;CELL("direccion",Tabla_471032!A20),"17")</f>
        <v>17</v>
      </c>
      <c r="Z24" s="6" t="str" cm="1">
        <f t="array" aca="1" ref="Z24" ca="1">HYPERLINK("#"&amp;CELL("direccion",Tabla_471059!A20),"17")</f>
        <v>17</v>
      </c>
      <c r="AA24" s="6" t="str" cm="1">
        <f t="array" aca="1" ref="AA24" ca="1">HYPERLINK("#"&amp;CELL("direccion",Tabla_471071!A20),"17")</f>
        <v>17</v>
      </c>
      <c r="AB24" s="6" t="str" cm="1">
        <f t="array" aca="1" ref="AB24" ca="1">HYPERLINK("#"&amp;CELL("direccion",Tabla_471062!A20),"17")</f>
        <v>17</v>
      </c>
      <c r="AC24" s="6" t="str" cm="1">
        <f t="array" aca="1" ref="AC24" ca="1">HYPERLINK("#"&amp;CELL("direccion",Tabla_471074!A20),"17")</f>
        <v>17</v>
      </c>
      <c r="AD24" t="s">
        <v>215</v>
      </c>
      <c r="AE24" s="3">
        <v>45033</v>
      </c>
      <c r="AF24" s="3">
        <v>45016</v>
      </c>
      <c r="AG24" t="s">
        <v>239</v>
      </c>
    </row>
    <row r="25" spans="1:33" x14ac:dyDescent="0.25">
      <c r="A25">
        <v>2023</v>
      </c>
      <c r="B25" s="3">
        <v>44927</v>
      </c>
      <c r="C25" s="3">
        <v>45016</v>
      </c>
      <c r="D25" t="s">
        <v>86</v>
      </c>
      <c r="E25">
        <v>23</v>
      </c>
      <c r="F25" t="s">
        <v>228</v>
      </c>
      <c r="G25" t="s">
        <v>228</v>
      </c>
      <c r="H25" t="s">
        <v>235</v>
      </c>
      <c r="I25" t="s">
        <v>236</v>
      </c>
      <c r="J25" t="s">
        <v>236</v>
      </c>
      <c r="K25" t="s">
        <v>236</v>
      </c>
      <c r="L25" t="s">
        <v>94</v>
      </c>
      <c r="M25">
        <v>19528</v>
      </c>
      <c r="N25" t="s">
        <v>214</v>
      </c>
      <c r="O25">
        <v>16375</v>
      </c>
      <c r="P25" t="s">
        <v>214</v>
      </c>
      <c r="Q25" s="6" t="str" cm="1">
        <f t="array" aca="1" ref="Q25" ca="1">HYPERLINK("#"&amp;CELL("direccion",Tabla_471065!A21),"18")</f>
        <v>18</v>
      </c>
      <c r="R25" s="6" t="str" cm="1">
        <f t="array" aca="1" ref="R25" ca="1">HYPERLINK("#"&amp;CELL("direccion",Tabla_471039!A21),"18")</f>
        <v>18</v>
      </c>
      <c r="S25" s="6" t="str" cm="1">
        <f t="array" aca="1" ref="S25" ca="1">HYPERLINK("#"&amp;CELL("direccion",Tabla_471067!A21),"18")</f>
        <v>18</v>
      </c>
      <c r="T25" s="6" t="str" cm="1">
        <f t="array" aca="1" ref="T25" ca="1">HYPERLINK("#"&amp;CELL("direccion",Tabla_471023!A21),"18")</f>
        <v>18</v>
      </c>
      <c r="U25" s="6" t="str" cm="1">
        <f t="array" aca="1" ref="U25" ca="1">HYPERLINK("#"&amp;CELL("direccion",Tabla_471047!A21),"18")</f>
        <v>18</v>
      </c>
      <c r="V25" s="6" t="str" cm="1">
        <f t="array" aca="1" ref="V25" ca="1">HYPERLINK("#"&amp;CELL("direccion",Tabla_471030!A21),"18")</f>
        <v>18</v>
      </c>
      <c r="W25" s="6" t="str" cm="1">
        <f t="array" aca="1" ref="W25" ca="1">HYPERLINK("#"&amp;CELL("direccion",Tabla_471041!A21),"18")</f>
        <v>18</v>
      </c>
      <c r="X25" s="6" t="str" cm="1">
        <f t="array" aca="1" ref="X25" ca="1">HYPERLINK("#"&amp;CELL("direccion",Tabla_471031!A21),"18")</f>
        <v>18</v>
      </c>
      <c r="Y25" s="6" t="str" cm="1">
        <f t="array" aca="1" ref="Y25" ca="1">HYPERLINK("#"&amp;CELL("direccion",Tabla_471032!A21),"18")</f>
        <v>18</v>
      </c>
      <c r="Z25" s="6" t="str" cm="1">
        <f t="array" aca="1" ref="Z25" ca="1">HYPERLINK("#"&amp;CELL("direccion",Tabla_471059!A21),"18")</f>
        <v>18</v>
      </c>
      <c r="AA25" s="6" t="str" cm="1">
        <f t="array" aca="1" ref="AA25" ca="1">HYPERLINK("#"&amp;CELL("direccion",Tabla_471071!A21),"18")</f>
        <v>18</v>
      </c>
      <c r="AB25" s="6" t="str" cm="1">
        <f t="array" aca="1" ref="AB25" ca="1">HYPERLINK("#"&amp;CELL("direccion",Tabla_471062!A21),"18")</f>
        <v>18</v>
      </c>
      <c r="AC25" s="6" t="str" cm="1">
        <f t="array" aca="1" ref="AC25" ca="1">HYPERLINK("#"&amp;CELL("direccion",Tabla_471074!A21),"18")</f>
        <v>18</v>
      </c>
      <c r="AD25" t="s">
        <v>215</v>
      </c>
      <c r="AE25" s="3">
        <v>45033</v>
      </c>
      <c r="AF25" s="3">
        <v>45016</v>
      </c>
      <c r="AG25" t="s">
        <v>239</v>
      </c>
    </row>
    <row r="26" spans="1:33" x14ac:dyDescent="0.25">
      <c r="A26">
        <v>2023</v>
      </c>
      <c r="B26" s="3">
        <v>44927</v>
      </c>
      <c r="C26" s="3">
        <v>45016</v>
      </c>
      <c r="D26" t="s">
        <v>86</v>
      </c>
      <c r="E26">
        <v>25</v>
      </c>
      <c r="F26" t="s">
        <v>227</v>
      </c>
      <c r="G26" t="s">
        <v>227</v>
      </c>
      <c r="H26" t="s">
        <v>235</v>
      </c>
      <c r="I26" t="s">
        <v>236</v>
      </c>
      <c r="J26" t="s">
        <v>236</v>
      </c>
      <c r="K26" t="s">
        <v>236</v>
      </c>
      <c r="L26" t="s">
        <v>93</v>
      </c>
      <c r="M26">
        <v>24672</v>
      </c>
      <c r="N26" t="s">
        <v>214</v>
      </c>
      <c r="O26">
        <v>20385</v>
      </c>
      <c r="P26" t="s">
        <v>214</v>
      </c>
      <c r="Q26" s="6" t="str" cm="1">
        <f t="array" aca="1" ref="Q26" ca="1">HYPERLINK("#"&amp;CELL("direccion",Tabla_471065!A22),"19")</f>
        <v>19</v>
      </c>
      <c r="R26" s="6" t="str" cm="1">
        <f t="array" aca="1" ref="R26" ca="1">HYPERLINK("#"&amp;CELL("direccion",Tabla_471039!A22),"19")</f>
        <v>19</v>
      </c>
      <c r="S26" s="6" t="str" cm="1">
        <f t="array" aca="1" ref="S26" ca="1">HYPERLINK("#"&amp;CELL("direccion",Tabla_471067!A22),"19")</f>
        <v>19</v>
      </c>
      <c r="T26" s="6" t="str" cm="1">
        <f t="array" aca="1" ref="T26" ca="1">HYPERLINK("#"&amp;CELL("direccion",Tabla_471023!A22),"19")</f>
        <v>19</v>
      </c>
      <c r="U26" s="6" t="str" cm="1">
        <f t="array" aca="1" ref="U26" ca="1">HYPERLINK("#"&amp;CELL("direccion",Tabla_471047!A22),"19")</f>
        <v>19</v>
      </c>
      <c r="V26" s="6" t="str" cm="1">
        <f t="array" aca="1" ref="V26" ca="1">HYPERLINK("#"&amp;CELL("direccion",Tabla_471030!A22),"19")</f>
        <v>19</v>
      </c>
      <c r="W26" s="6" t="str" cm="1">
        <f t="array" aca="1" ref="W26" ca="1">HYPERLINK("#"&amp;CELL("direccion",Tabla_471041!A22),"19")</f>
        <v>19</v>
      </c>
      <c r="X26" s="6" t="str" cm="1">
        <f t="array" aca="1" ref="X26" ca="1">HYPERLINK("#"&amp;CELL("direccion",Tabla_471031!A22),"19")</f>
        <v>19</v>
      </c>
      <c r="Y26" s="6" t="str" cm="1">
        <f t="array" aca="1" ref="Y26" ca="1">HYPERLINK("#"&amp;CELL("direccion",Tabla_471032!A22),"19")</f>
        <v>19</v>
      </c>
      <c r="Z26" s="6" t="str" cm="1">
        <f t="array" aca="1" ref="Z26" ca="1">HYPERLINK("#"&amp;CELL("direccion",Tabla_471059!A22),"19")</f>
        <v>19</v>
      </c>
      <c r="AA26" s="6" t="str" cm="1">
        <f t="array" aca="1" ref="AA26" ca="1">HYPERLINK("#"&amp;CELL("direccion",Tabla_471071!A22),"19")</f>
        <v>19</v>
      </c>
      <c r="AB26" s="6" t="str" cm="1">
        <f t="array" aca="1" ref="AB26" ca="1">HYPERLINK("#"&amp;CELL("direccion",Tabla_471062!A22),"19")</f>
        <v>19</v>
      </c>
      <c r="AC26" s="6" t="str" cm="1">
        <f t="array" aca="1" ref="AC26" ca="1">HYPERLINK("#"&amp;CELL("direccion",Tabla_471074!A22),"19")</f>
        <v>19</v>
      </c>
      <c r="AD26" t="s">
        <v>215</v>
      </c>
      <c r="AE26" s="3">
        <v>45033</v>
      </c>
      <c r="AF26" s="3">
        <v>45016</v>
      </c>
      <c r="AG26" t="s">
        <v>239</v>
      </c>
    </row>
    <row r="27" spans="1:33" x14ac:dyDescent="0.25">
      <c r="A27">
        <v>2023</v>
      </c>
      <c r="B27" s="3">
        <v>44927</v>
      </c>
      <c r="C27" s="3">
        <v>45016</v>
      </c>
      <c r="D27" t="s">
        <v>86</v>
      </c>
      <c r="E27">
        <v>20</v>
      </c>
      <c r="F27" t="s">
        <v>230</v>
      </c>
      <c r="G27" t="s">
        <v>230</v>
      </c>
      <c r="H27" t="s">
        <v>235</v>
      </c>
      <c r="I27" t="s">
        <v>236</v>
      </c>
      <c r="J27" t="s">
        <v>236</v>
      </c>
      <c r="K27" t="s">
        <v>236</v>
      </c>
      <c r="L27" t="s">
        <v>93</v>
      </c>
      <c r="M27">
        <v>14360</v>
      </c>
      <c r="N27" t="s">
        <v>214</v>
      </c>
      <c r="O27">
        <v>12337</v>
      </c>
      <c r="P27" t="s">
        <v>214</v>
      </c>
      <c r="Q27" s="6" t="str" cm="1">
        <f t="array" aca="1" ref="Q27" ca="1">HYPERLINK("#"&amp;CELL("direccion",Tabla_471065!A23),"20")</f>
        <v>20</v>
      </c>
      <c r="R27" s="6" t="str" cm="1">
        <f t="array" aca="1" ref="R27" ca="1">HYPERLINK("#"&amp;CELL("direccion",Tabla_471039!A23),"20")</f>
        <v>20</v>
      </c>
      <c r="S27" s="6" t="str" cm="1">
        <f t="array" aca="1" ref="S27" ca="1">HYPERLINK("#"&amp;CELL("direccion",Tabla_471067!A23),"20")</f>
        <v>20</v>
      </c>
      <c r="T27" s="6" t="str" cm="1">
        <f t="array" aca="1" ref="T27" ca="1">HYPERLINK("#"&amp;CELL("direccion",Tabla_471023!A23),"20")</f>
        <v>20</v>
      </c>
      <c r="U27" s="6" t="str" cm="1">
        <f t="array" aca="1" ref="U27" ca="1">HYPERLINK("#"&amp;CELL("direccion",Tabla_471047!A23),"20")</f>
        <v>20</v>
      </c>
      <c r="V27" s="6" t="str" cm="1">
        <f t="array" aca="1" ref="V27" ca="1">HYPERLINK("#"&amp;CELL("direccion",Tabla_471030!A23),"20")</f>
        <v>20</v>
      </c>
      <c r="W27" s="6" t="str" cm="1">
        <f t="array" aca="1" ref="W27" ca="1">HYPERLINK("#"&amp;CELL("direccion",Tabla_471041!A23),"20")</f>
        <v>20</v>
      </c>
      <c r="X27" s="6" t="str" cm="1">
        <f t="array" aca="1" ref="X27" ca="1">HYPERLINK("#"&amp;CELL("direccion",Tabla_471031!A23),"20")</f>
        <v>20</v>
      </c>
      <c r="Y27" s="6" t="str" cm="1">
        <f t="array" aca="1" ref="Y27" ca="1">HYPERLINK("#"&amp;CELL("direccion",Tabla_471032!A23),"20")</f>
        <v>20</v>
      </c>
      <c r="Z27" s="6" t="str" cm="1">
        <f t="array" aca="1" ref="Z27" ca="1">HYPERLINK("#"&amp;CELL("direccion",Tabla_471059!A23),"20")</f>
        <v>20</v>
      </c>
      <c r="AA27" s="6" t="str" cm="1">
        <f t="array" aca="1" ref="AA27" ca="1">HYPERLINK("#"&amp;CELL("direccion",Tabla_471071!A23),"20")</f>
        <v>20</v>
      </c>
      <c r="AB27" s="6" t="str" cm="1">
        <f t="array" aca="1" ref="AB27" ca="1">HYPERLINK("#"&amp;CELL("direccion",Tabla_471062!A23),"20")</f>
        <v>20</v>
      </c>
      <c r="AC27" s="6" t="str" cm="1">
        <f t="array" aca="1" ref="AC27" ca="1">HYPERLINK("#"&amp;CELL("direccion",Tabla_471074!A23),"20")</f>
        <v>20</v>
      </c>
      <c r="AD27" t="s">
        <v>215</v>
      </c>
      <c r="AE27" s="3">
        <v>45033</v>
      </c>
      <c r="AF27" s="3">
        <v>45016</v>
      </c>
      <c r="AG27" t="s">
        <v>239</v>
      </c>
    </row>
    <row r="28" spans="1:33" x14ac:dyDescent="0.25">
      <c r="A28">
        <v>2023</v>
      </c>
      <c r="B28" s="3">
        <v>44927</v>
      </c>
      <c r="C28" s="3">
        <v>45016</v>
      </c>
      <c r="D28" t="s">
        <v>86</v>
      </c>
      <c r="E28">
        <v>25</v>
      </c>
      <c r="F28" t="s">
        <v>227</v>
      </c>
      <c r="G28" t="s">
        <v>227</v>
      </c>
      <c r="H28" t="s">
        <v>235</v>
      </c>
      <c r="I28" t="s">
        <v>236</v>
      </c>
      <c r="J28" t="s">
        <v>236</v>
      </c>
      <c r="K28" t="s">
        <v>236</v>
      </c>
      <c r="L28" t="s">
        <v>94</v>
      </c>
      <c r="M28">
        <v>24672</v>
      </c>
      <c r="N28" t="s">
        <v>214</v>
      </c>
      <c r="O28">
        <v>20385</v>
      </c>
      <c r="P28" t="s">
        <v>214</v>
      </c>
      <c r="Q28" s="6" t="str" cm="1">
        <f t="array" aca="1" ref="Q28" ca="1">HYPERLINK("#"&amp;CELL("direccion",Tabla_471065!A24),"21")</f>
        <v>21</v>
      </c>
      <c r="R28" s="6" t="str" cm="1">
        <f t="array" aca="1" ref="R28" ca="1">HYPERLINK("#"&amp;CELL("direccion",Tabla_471039!A24),"21")</f>
        <v>21</v>
      </c>
      <c r="S28" s="6" t="str" cm="1">
        <f t="array" aca="1" ref="S28" ca="1">HYPERLINK("#"&amp;CELL("direccion",Tabla_471067!A24),"21")</f>
        <v>21</v>
      </c>
      <c r="T28" s="6" t="str" cm="1">
        <f t="array" aca="1" ref="T28" ca="1">HYPERLINK("#"&amp;CELL("direccion",Tabla_471023!A24),"21")</f>
        <v>21</v>
      </c>
      <c r="U28" s="6" t="str" cm="1">
        <f t="array" aca="1" ref="U28" ca="1">HYPERLINK("#"&amp;CELL("direccion",Tabla_471047!A24),"21")</f>
        <v>21</v>
      </c>
      <c r="V28" s="6" t="str" cm="1">
        <f t="array" aca="1" ref="V28" ca="1">HYPERLINK("#"&amp;CELL("direccion",Tabla_471030!A24),"21")</f>
        <v>21</v>
      </c>
      <c r="W28" s="6" t="str" cm="1">
        <f t="array" aca="1" ref="W28" ca="1">HYPERLINK("#"&amp;CELL("direccion",Tabla_471041!A24),"21")</f>
        <v>21</v>
      </c>
      <c r="X28" s="6" t="str" cm="1">
        <f t="array" aca="1" ref="X28" ca="1">HYPERLINK("#"&amp;CELL("direccion",Tabla_471031!A24),"21")</f>
        <v>21</v>
      </c>
      <c r="Y28" s="6" t="str" cm="1">
        <f t="array" aca="1" ref="Y28" ca="1">HYPERLINK("#"&amp;CELL("direccion",Tabla_471032!A24),"21")</f>
        <v>21</v>
      </c>
      <c r="Z28" s="6" t="str" cm="1">
        <f t="array" aca="1" ref="Z28" ca="1">HYPERLINK("#"&amp;CELL("direccion",Tabla_471059!A24),"21")</f>
        <v>21</v>
      </c>
      <c r="AA28" s="6" t="str" cm="1">
        <f t="array" aca="1" ref="AA28" ca="1">HYPERLINK("#"&amp;CELL("direccion",Tabla_471071!A24),"21")</f>
        <v>21</v>
      </c>
      <c r="AB28" s="6" t="str" cm="1">
        <f t="array" aca="1" ref="AB28" ca="1">HYPERLINK("#"&amp;CELL("direccion",Tabla_471062!A24),"21")</f>
        <v>21</v>
      </c>
      <c r="AC28" s="6" t="str" cm="1">
        <f t="array" aca="1" ref="AC28" ca="1">HYPERLINK("#"&amp;CELL("direccion",Tabla_471074!A24),"21")</f>
        <v>21</v>
      </c>
      <c r="AD28" t="s">
        <v>215</v>
      </c>
      <c r="AE28" s="3">
        <v>45033</v>
      </c>
      <c r="AF28" s="3">
        <v>45016</v>
      </c>
      <c r="AG28" t="s">
        <v>239</v>
      </c>
    </row>
    <row r="29" spans="1:33" x14ac:dyDescent="0.25">
      <c r="A29">
        <v>2023</v>
      </c>
      <c r="B29" s="3">
        <v>44927</v>
      </c>
      <c r="C29" s="3">
        <v>45016</v>
      </c>
      <c r="D29" t="s">
        <v>86</v>
      </c>
      <c r="E29">
        <v>23</v>
      </c>
      <c r="F29" t="s">
        <v>228</v>
      </c>
      <c r="G29" t="s">
        <v>228</v>
      </c>
      <c r="H29" t="s">
        <v>235</v>
      </c>
      <c r="I29" t="s">
        <v>236</v>
      </c>
      <c r="J29" t="s">
        <v>236</v>
      </c>
      <c r="K29" t="s">
        <v>236</v>
      </c>
      <c r="L29" t="s">
        <v>94</v>
      </c>
      <c r="M29">
        <v>19528</v>
      </c>
      <c r="N29" t="s">
        <v>214</v>
      </c>
      <c r="O29">
        <v>16375</v>
      </c>
      <c r="P29" t="s">
        <v>214</v>
      </c>
      <c r="Q29" s="6" t="str" cm="1">
        <f t="array" aca="1" ref="Q29" ca="1">HYPERLINK("#"&amp;CELL("direccion",Tabla_471065!A25),"22")</f>
        <v>22</v>
      </c>
      <c r="R29" s="6" t="str" cm="1">
        <f t="array" aca="1" ref="R29" ca="1">HYPERLINK("#"&amp;CELL("direccion",Tabla_471039!A25),"22")</f>
        <v>22</v>
      </c>
      <c r="S29" s="6" t="str" cm="1">
        <f t="array" aca="1" ref="S29" ca="1">HYPERLINK("#"&amp;CELL("direccion",Tabla_471067!A25),"22")</f>
        <v>22</v>
      </c>
      <c r="T29" s="6" t="str" cm="1">
        <f t="array" aca="1" ref="T29" ca="1">HYPERLINK("#"&amp;CELL("direccion",Tabla_471023!A25),"22")</f>
        <v>22</v>
      </c>
      <c r="U29" s="6" t="str" cm="1">
        <f t="array" aca="1" ref="U29" ca="1">HYPERLINK("#"&amp;CELL("direccion",Tabla_471047!A25),"22")</f>
        <v>22</v>
      </c>
      <c r="V29" s="6" t="str" cm="1">
        <f t="array" aca="1" ref="V29" ca="1">HYPERLINK("#"&amp;CELL("direccion",Tabla_471030!A25),"22")</f>
        <v>22</v>
      </c>
      <c r="W29" s="6" t="str" cm="1">
        <f t="array" aca="1" ref="W29" ca="1">HYPERLINK("#"&amp;CELL("direccion",Tabla_471041!A25),"22")</f>
        <v>22</v>
      </c>
      <c r="X29" s="6" t="str" cm="1">
        <f t="array" aca="1" ref="X29" ca="1">HYPERLINK("#"&amp;CELL("direccion",Tabla_471031!A25),"22")</f>
        <v>22</v>
      </c>
      <c r="Y29" s="6" t="str" cm="1">
        <f t="array" aca="1" ref="Y29" ca="1">HYPERLINK("#"&amp;CELL("direccion",Tabla_471032!A25),"22")</f>
        <v>22</v>
      </c>
      <c r="Z29" s="6" t="str" cm="1">
        <f t="array" aca="1" ref="Z29" ca="1">HYPERLINK("#"&amp;CELL("direccion",Tabla_471059!A25),"22")</f>
        <v>22</v>
      </c>
      <c r="AA29" s="6" t="str" cm="1">
        <f t="array" aca="1" ref="AA29" ca="1">HYPERLINK("#"&amp;CELL("direccion",Tabla_471071!A25),"22")</f>
        <v>22</v>
      </c>
      <c r="AB29" s="6" t="str" cm="1">
        <f t="array" aca="1" ref="AB29" ca="1">HYPERLINK("#"&amp;CELL("direccion",Tabla_471062!A25),"22")</f>
        <v>22</v>
      </c>
      <c r="AC29" s="6" t="str" cm="1">
        <f t="array" aca="1" ref="AC29" ca="1">HYPERLINK("#"&amp;CELL("direccion",Tabla_471074!A25),"22")</f>
        <v>22</v>
      </c>
      <c r="AD29" t="s">
        <v>215</v>
      </c>
      <c r="AE29" s="3">
        <v>45033</v>
      </c>
      <c r="AF29" s="3">
        <v>45016</v>
      </c>
      <c r="AG29" t="s">
        <v>239</v>
      </c>
    </row>
    <row r="30" spans="1:33" x14ac:dyDescent="0.25">
      <c r="A30">
        <v>2023</v>
      </c>
      <c r="B30" s="3">
        <v>44927</v>
      </c>
      <c r="C30" s="3">
        <v>45016</v>
      </c>
      <c r="D30" t="s">
        <v>86</v>
      </c>
      <c r="E30">
        <v>25</v>
      </c>
      <c r="F30" t="s">
        <v>227</v>
      </c>
      <c r="G30" t="s">
        <v>227</v>
      </c>
      <c r="H30" t="s">
        <v>235</v>
      </c>
      <c r="I30" t="s">
        <v>236</v>
      </c>
      <c r="J30" t="s">
        <v>236</v>
      </c>
      <c r="K30" t="s">
        <v>236</v>
      </c>
      <c r="L30" t="s">
        <v>93</v>
      </c>
      <c r="M30">
        <v>24672</v>
      </c>
      <c r="N30" t="s">
        <v>214</v>
      </c>
      <c r="O30">
        <v>20385</v>
      </c>
      <c r="P30" t="s">
        <v>214</v>
      </c>
      <c r="Q30" s="6" t="str" cm="1">
        <f t="array" aca="1" ref="Q30" ca="1">HYPERLINK("#"&amp;CELL("direccion",Tabla_471065!A26),"23")</f>
        <v>23</v>
      </c>
      <c r="R30" s="6" t="str" cm="1">
        <f t="array" aca="1" ref="R30" ca="1">HYPERLINK("#"&amp;CELL("direccion",Tabla_471039!A26),"23")</f>
        <v>23</v>
      </c>
      <c r="S30" s="6" t="str" cm="1">
        <f t="array" aca="1" ref="S30" ca="1">HYPERLINK("#"&amp;CELL("direccion",Tabla_471067!A26),"23")</f>
        <v>23</v>
      </c>
      <c r="T30" s="6" t="str" cm="1">
        <f t="array" aca="1" ref="T30" ca="1">HYPERLINK("#"&amp;CELL("direccion",Tabla_471023!A26),"23")</f>
        <v>23</v>
      </c>
      <c r="U30" s="6" t="str" cm="1">
        <f t="array" aca="1" ref="U30" ca="1">HYPERLINK("#"&amp;CELL("direccion",Tabla_471047!A26),"23")</f>
        <v>23</v>
      </c>
      <c r="V30" s="6" t="str" cm="1">
        <f t="array" aca="1" ref="V30" ca="1">HYPERLINK("#"&amp;CELL("direccion",Tabla_471030!A26),"23")</f>
        <v>23</v>
      </c>
      <c r="W30" s="6" t="str" cm="1">
        <f t="array" aca="1" ref="W30" ca="1">HYPERLINK("#"&amp;CELL("direccion",Tabla_471041!A26),"23")</f>
        <v>23</v>
      </c>
      <c r="X30" s="6" t="str" cm="1">
        <f t="array" aca="1" ref="X30" ca="1">HYPERLINK("#"&amp;CELL("direccion",Tabla_471031!A26),"23")</f>
        <v>23</v>
      </c>
      <c r="Y30" s="6" t="str" cm="1">
        <f t="array" aca="1" ref="Y30" ca="1">HYPERLINK("#"&amp;CELL("direccion",Tabla_471032!A26),"23")</f>
        <v>23</v>
      </c>
      <c r="Z30" s="6" t="str" cm="1">
        <f t="array" aca="1" ref="Z30" ca="1">HYPERLINK("#"&amp;CELL("direccion",Tabla_471059!A26),"23")</f>
        <v>23</v>
      </c>
      <c r="AA30" s="6" t="str" cm="1">
        <f t="array" aca="1" ref="AA30" ca="1">HYPERLINK("#"&amp;CELL("direccion",Tabla_471071!A26),"23")</f>
        <v>23</v>
      </c>
      <c r="AB30" s="6" t="str" cm="1">
        <f t="array" aca="1" ref="AB30" ca="1">HYPERLINK("#"&amp;CELL("direccion",Tabla_471062!A26),"23")</f>
        <v>23</v>
      </c>
      <c r="AC30" s="6" t="str" cm="1">
        <f t="array" aca="1" ref="AC30" ca="1">HYPERLINK("#"&amp;CELL("direccion",Tabla_471074!A26),"23")</f>
        <v>23</v>
      </c>
      <c r="AD30" t="s">
        <v>215</v>
      </c>
      <c r="AE30" s="3">
        <v>45033</v>
      </c>
      <c r="AF30" s="3">
        <v>45016</v>
      </c>
      <c r="AG30" t="s">
        <v>239</v>
      </c>
    </row>
    <row r="31" spans="1:33" x14ac:dyDescent="0.25">
      <c r="A31">
        <v>2023</v>
      </c>
      <c r="B31" s="3">
        <v>44927</v>
      </c>
      <c r="C31" s="3">
        <v>45016</v>
      </c>
      <c r="D31" t="s">
        <v>86</v>
      </c>
      <c r="E31">
        <v>23</v>
      </c>
      <c r="F31" t="s">
        <v>228</v>
      </c>
      <c r="G31" t="s">
        <v>228</v>
      </c>
      <c r="H31" t="s">
        <v>235</v>
      </c>
      <c r="I31" t="s">
        <v>236</v>
      </c>
      <c r="J31" t="s">
        <v>236</v>
      </c>
      <c r="K31" t="s">
        <v>236</v>
      </c>
      <c r="L31" t="s">
        <v>94</v>
      </c>
      <c r="M31">
        <v>19528</v>
      </c>
      <c r="N31" t="s">
        <v>214</v>
      </c>
      <c r="O31">
        <v>16375</v>
      </c>
      <c r="P31" t="s">
        <v>214</v>
      </c>
      <c r="Q31" s="6" t="str" cm="1">
        <f t="array" aca="1" ref="Q31" ca="1">HYPERLINK("#"&amp;CELL("direccion",Tabla_471065!A27),"24")</f>
        <v>24</v>
      </c>
      <c r="R31" s="6" t="str" cm="1">
        <f t="array" aca="1" ref="R31" ca="1">HYPERLINK("#"&amp;CELL("direccion",Tabla_471039!A27),"24")</f>
        <v>24</v>
      </c>
      <c r="S31" s="6" t="str" cm="1">
        <f t="array" aca="1" ref="S31" ca="1">HYPERLINK("#"&amp;CELL("direccion",Tabla_471067!A27),"24")</f>
        <v>24</v>
      </c>
      <c r="T31" s="6" t="str" cm="1">
        <f t="array" aca="1" ref="T31" ca="1">HYPERLINK("#"&amp;CELL("direccion",Tabla_471023!A27),"24")</f>
        <v>24</v>
      </c>
      <c r="U31" s="6" t="str" cm="1">
        <f t="array" aca="1" ref="U31" ca="1">HYPERLINK("#"&amp;CELL("direccion",Tabla_471047!A27),"24")</f>
        <v>24</v>
      </c>
      <c r="V31" s="6" t="str" cm="1">
        <f t="array" aca="1" ref="V31" ca="1">HYPERLINK("#"&amp;CELL("direccion",Tabla_471030!A27),"24")</f>
        <v>24</v>
      </c>
      <c r="W31" s="6" t="str" cm="1">
        <f t="array" aca="1" ref="W31" ca="1">HYPERLINK("#"&amp;CELL("direccion",Tabla_471041!A27),"24")</f>
        <v>24</v>
      </c>
      <c r="X31" s="6" t="str" cm="1">
        <f t="array" aca="1" ref="X31" ca="1">HYPERLINK("#"&amp;CELL("direccion",Tabla_471031!A27),"24")</f>
        <v>24</v>
      </c>
      <c r="Y31" s="6" t="str" cm="1">
        <f t="array" aca="1" ref="Y31" ca="1">HYPERLINK("#"&amp;CELL("direccion",Tabla_471032!A27),"24")</f>
        <v>24</v>
      </c>
      <c r="Z31" s="6" t="str" cm="1">
        <f t="array" aca="1" ref="Z31" ca="1">HYPERLINK("#"&amp;CELL("direccion",Tabla_471059!A27),"24")</f>
        <v>24</v>
      </c>
      <c r="AA31" s="6" t="str" cm="1">
        <f t="array" aca="1" ref="AA31" ca="1">HYPERLINK("#"&amp;CELL("direccion",Tabla_471071!A27),"24")</f>
        <v>24</v>
      </c>
      <c r="AB31" s="6" t="str" cm="1">
        <f t="array" aca="1" ref="AB31" ca="1">HYPERLINK("#"&amp;CELL("direccion",Tabla_471062!A27),"24")</f>
        <v>24</v>
      </c>
      <c r="AC31" s="6" t="str" cm="1">
        <f t="array" aca="1" ref="AC31" ca="1">HYPERLINK("#"&amp;CELL("direccion",Tabla_471074!A27),"24")</f>
        <v>24</v>
      </c>
      <c r="AD31" t="s">
        <v>215</v>
      </c>
      <c r="AE31" s="3">
        <v>45033</v>
      </c>
      <c r="AF31" s="3">
        <v>45016</v>
      </c>
      <c r="AG31" t="s">
        <v>239</v>
      </c>
    </row>
    <row r="32" spans="1:33" x14ac:dyDescent="0.25">
      <c r="A32">
        <v>2023</v>
      </c>
      <c r="B32" s="3">
        <v>44927</v>
      </c>
      <c r="C32" s="3">
        <v>45016</v>
      </c>
      <c r="D32" t="s">
        <v>86</v>
      </c>
      <c r="E32">
        <v>43</v>
      </c>
      <c r="F32" t="s">
        <v>233</v>
      </c>
      <c r="G32" t="s">
        <v>233</v>
      </c>
      <c r="H32" t="s">
        <v>235</v>
      </c>
      <c r="I32" t="s">
        <v>236</v>
      </c>
      <c r="J32" t="s">
        <v>236</v>
      </c>
      <c r="K32" t="s">
        <v>236</v>
      </c>
      <c r="L32" t="s">
        <v>93</v>
      </c>
      <c r="M32">
        <v>74482</v>
      </c>
      <c r="N32" t="s">
        <v>214</v>
      </c>
      <c r="O32">
        <v>56275</v>
      </c>
      <c r="P32" t="s">
        <v>214</v>
      </c>
      <c r="Q32" s="6" t="str" cm="1">
        <f t="array" aca="1" ref="Q32" ca="1">HYPERLINK("#"&amp;CELL("direccion",Tabla_471065!A28),"25")</f>
        <v>25</v>
      </c>
      <c r="R32" s="6" t="str" cm="1">
        <f t="array" aca="1" ref="R32" ca="1">HYPERLINK("#"&amp;CELL("direccion",Tabla_471039!A28),"25")</f>
        <v>25</v>
      </c>
      <c r="S32" s="6" t="str" cm="1">
        <f t="array" aca="1" ref="S32" ca="1">HYPERLINK("#"&amp;CELL("direccion",Tabla_471067!A28),"25")</f>
        <v>25</v>
      </c>
      <c r="T32" s="6" t="str" cm="1">
        <f t="array" aca="1" ref="T32" ca="1">HYPERLINK("#"&amp;CELL("direccion",Tabla_471023!A28),"25")</f>
        <v>25</v>
      </c>
      <c r="U32" s="6" t="str" cm="1">
        <f t="array" aca="1" ref="U32" ca="1">HYPERLINK("#"&amp;CELL("direccion",Tabla_471047!A28),"25")</f>
        <v>25</v>
      </c>
      <c r="V32" s="6" t="str" cm="1">
        <f t="array" aca="1" ref="V32" ca="1">HYPERLINK("#"&amp;CELL("direccion",Tabla_471030!A28),"25")</f>
        <v>25</v>
      </c>
      <c r="W32" s="6" t="str" cm="1">
        <f t="array" aca="1" ref="W32" ca="1">HYPERLINK("#"&amp;CELL("direccion",Tabla_471041!A28),"25")</f>
        <v>25</v>
      </c>
      <c r="X32" s="6" t="str" cm="1">
        <f t="array" aca="1" ref="X32" ca="1">HYPERLINK("#"&amp;CELL("direccion",Tabla_471031!A28),"25")</f>
        <v>25</v>
      </c>
      <c r="Y32" s="6" t="str" cm="1">
        <f t="array" aca="1" ref="Y32" ca="1">HYPERLINK("#"&amp;CELL("direccion",Tabla_471032!A28),"25")</f>
        <v>25</v>
      </c>
      <c r="Z32" s="6" t="str" cm="1">
        <f t="array" aca="1" ref="Z32" ca="1">HYPERLINK("#"&amp;CELL("direccion",Tabla_471059!A28),"25")</f>
        <v>25</v>
      </c>
      <c r="AA32" s="6" t="str" cm="1">
        <f t="array" aca="1" ref="AA32" ca="1">HYPERLINK("#"&amp;CELL("direccion",Tabla_471071!A28),"25")</f>
        <v>25</v>
      </c>
      <c r="AB32" s="6" t="str" cm="1">
        <f t="array" aca="1" ref="AB32" ca="1">HYPERLINK("#"&amp;CELL("direccion",Tabla_471062!A28),"25")</f>
        <v>25</v>
      </c>
      <c r="AC32" s="6" t="str" cm="1">
        <f t="array" aca="1" ref="AC32" ca="1">HYPERLINK("#"&amp;CELL("direccion",Tabla_471074!A28),"25")</f>
        <v>25</v>
      </c>
      <c r="AD32" t="s">
        <v>215</v>
      </c>
      <c r="AE32" s="3">
        <v>45033</v>
      </c>
      <c r="AF32" s="3">
        <v>45016</v>
      </c>
      <c r="AG32" t="s">
        <v>239</v>
      </c>
    </row>
    <row r="33" spans="1:33" x14ac:dyDescent="0.25">
      <c r="A33">
        <v>2023</v>
      </c>
      <c r="B33" s="3">
        <v>44927</v>
      </c>
      <c r="C33" s="3">
        <v>45016</v>
      </c>
      <c r="D33" t="s">
        <v>86</v>
      </c>
      <c r="E33">
        <v>25</v>
      </c>
      <c r="F33" t="s">
        <v>227</v>
      </c>
      <c r="G33" t="s">
        <v>227</v>
      </c>
      <c r="H33" t="s">
        <v>235</v>
      </c>
      <c r="I33" t="s">
        <v>236</v>
      </c>
      <c r="J33" t="s">
        <v>236</v>
      </c>
      <c r="K33" t="s">
        <v>236</v>
      </c>
      <c r="L33" t="s">
        <v>93</v>
      </c>
      <c r="M33">
        <v>24672</v>
      </c>
      <c r="N33" t="s">
        <v>214</v>
      </c>
      <c r="O33">
        <v>20385</v>
      </c>
      <c r="P33" t="s">
        <v>214</v>
      </c>
      <c r="Q33" s="6" t="str" cm="1">
        <f t="array" aca="1" ref="Q33" ca="1">HYPERLINK("#"&amp;CELL("direccion",Tabla_471065!A29),"26")</f>
        <v>26</v>
      </c>
      <c r="R33" s="6" t="str" cm="1">
        <f t="array" aca="1" ref="R33" ca="1">HYPERLINK("#"&amp;CELL("direccion",Tabla_471039!A29),"26")</f>
        <v>26</v>
      </c>
      <c r="S33" s="6" t="str" cm="1">
        <f t="array" aca="1" ref="S33" ca="1">HYPERLINK("#"&amp;CELL("direccion",Tabla_471067!A29),"26")</f>
        <v>26</v>
      </c>
      <c r="T33" s="6" t="str" cm="1">
        <f t="array" aca="1" ref="T33" ca="1">HYPERLINK("#"&amp;CELL("direccion",Tabla_471023!A29),"26")</f>
        <v>26</v>
      </c>
      <c r="U33" s="6" t="str" cm="1">
        <f t="array" aca="1" ref="U33" ca="1">HYPERLINK("#"&amp;CELL("direccion",Tabla_471047!A29),"26")</f>
        <v>26</v>
      </c>
      <c r="V33" s="6" t="str" cm="1">
        <f t="array" aca="1" ref="V33" ca="1">HYPERLINK("#"&amp;CELL("direccion",Tabla_471030!A29),"26")</f>
        <v>26</v>
      </c>
      <c r="W33" s="6" t="str" cm="1">
        <f t="array" aca="1" ref="W33" ca="1">HYPERLINK("#"&amp;CELL("direccion",Tabla_471041!A29),"26")</f>
        <v>26</v>
      </c>
      <c r="X33" s="6" t="str" cm="1">
        <f t="array" aca="1" ref="X33" ca="1">HYPERLINK("#"&amp;CELL("direccion",Tabla_471031!A29),"26")</f>
        <v>26</v>
      </c>
      <c r="Y33" s="6" t="str" cm="1">
        <f t="array" aca="1" ref="Y33" ca="1">HYPERLINK("#"&amp;CELL("direccion",Tabla_471032!A29),"26")</f>
        <v>26</v>
      </c>
      <c r="Z33" s="6" t="str" cm="1">
        <f t="array" aca="1" ref="Z33" ca="1">HYPERLINK("#"&amp;CELL("direccion",Tabla_471059!A29),"26")</f>
        <v>26</v>
      </c>
      <c r="AA33" s="6" t="str" cm="1">
        <f t="array" aca="1" ref="AA33" ca="1">HYPERLINK("#"&amp;CELL("direccion",Tabla_471071!A29),"26")</f>
        <v>26</v>
      </c>
      <c r="AB33" s="6" t="str" cm="1">
        <f t="array" aca="1" ref="AB33" ca="1">HYPERLINK("#"&amp;CELL("direccion",Tabla_471062!A29),"26")</f>
        <v>26</v>
      </c>
      <c r="AC33" s="6" t="str" cm="1">
        <f t="array" aca="1" ref="AC33" ca="1">HYPERLINK("#"&amp;CELL("direccion",Tabla_471074!A29),"26")</f>
        <v>26</v>
      </c>
      <c r="AD33" t="s">
        <v>215</v>
      </c>
      <c r="AE33" s="3">
        <v>45033</v>
      </c>
      <c r="AF33" s="3">
        <v>45016</v>
      </c>
      <c r="AG33" t="s">
        <v>239</v>
      </c>
    </row>
    <row r="34" spans="1:33" x14ac:dyDescent="0.25">
      <c r="A34">
        <v>2023</v>
      </c>
      <c r="B34" s="3">
        <v>44927</v>
      </c>
      <c r="C34" s="3">
        <v>45016</v>
      </c>
      <c r="D34" t="s">
        <v>86</v>
      </c>
      <c r="E34">
        <v>20</v>
      </c>
      <c r="F34" t="s">
        <v>230</v>
      </c>
      <c r="G34" t="s">
        <v>230</v>
      </c>
      <c r="H34" t="s">
        <v>235</v>
      </c>
      <c r="I34" t="s">
        <v>236</v>
      </c>
      <c r="J34" t="s">
        <v>236</v>
      </c>
      <c r="K34" t="s">
        <v>236</v>
      </c>
      <c r="L34" t="s">
        <v>93</v>
      </c>
      <c r="M34">
        <v>14360</v>
      </c>
      <c r="N34" t="s">
        <v>214</v>
      </c>
      <c r="O34">
        <v>12337</v>
      </c>
      <c r="P34" t="s">
        <v>214</v>
      </c>
      <c r="Q34" s="6" t="str" cm="1">
        <f t="array" aca="1" ref="Q34" ca="1">HYPERLINK("#"&amp;CELL("direccion",Tabla_471065!A30),"27")</f>
        <v>27</v>
      </c>
      <c r="R34" s="6" t="str" cm="1">
        <f t="array" aca="1" ref="R34" ca="1">HYPERLINK("#"&amp;CELL("direccion",Tabla_471039!A30),"27")</f>
        <v>27</v>
      </c>
      <c r="S34" s="6" t="str" cm="1">
        <f t="array" aca="1" ref="S34" ca="1">HYPERLINK("#"&amp;CELL("direccion",Tabla_471067!A30),"27")</f>
        <v>27</v>
      </c>
      <c r="T34" s="6" t="str" cm="1">
        <f t="array" aca="1" ref="T34" ca="1">HYPERLINK("#"&amp;CELL("direccion",Tabla_471023!A30),"27")</f>
        <v>27</v>
      </c>
      <c r="U34" s="6" t="str" cm="1">
        <f t="array" aca="1" ref="U34" ca="1">HYPERLINK("#"&amp;CELL("direccion",Tabla_471047!A30),"27")</f>
        <v>27</v>
      </c>
      <c r="V34" s="6" t="str" cm="1">
        <f t="array" aca="1" ref="V34" ca="1">HYPERLINK("#"&amp;CELL("direccion",Tabla_471030!A30),"27")</f>
        <v>27</v>
      </c>
      <c r="W34" s="6" t="str" cm="1">
        <f t="array" aca="1" ref="W34" ca="1">HYPERLINK("#"&amp;CELL("direccion",Tabla_471041!A30),"27")</f>
        <v>27</v>
      </c>
      <c r="X34" s="6" t="str" cm="1">
        <f t="array" aca="1" ref="X34" ca="1">HYPERLINK("#"&amp;CELL("direccion",Tabla_471031!A30),"27")</f>
        <v>27</v>
      </c>
      <c r="Y34" s="6" t="str" cm="1">
        <f t="array" aca="1" ref="Y34" ca="1">HYPERLINK("#"&amp;CELL("direccion",Tabla_471032!A30),"27")</f>
        <v>27</v>
      </c>
      <c r="Z34" s="6" t="str" cm="1">
        <f t="array" aca="1" ref="Z34" ca="1">HYPERLINK("#"&amp;CELL("direccion",Tabla_471059!A30),"27")</f>
        <v>27</v>
      </c>
      <c r="AA34" s="6" t="str" cm="1">
        <f t="array" aca="1" ref="AA34" ca="1">HYPERLINK("#"&amp;CELL("direccion",Tabla_471071!A30),"27")</f>
        <v>27</v>
      </c>
      <c r="AB34" s="6" t="str" cm="1">
        <f t="array" aca="1" ref="AB34" ca="1">HYPERLINK("#"&amp;CELL("direccion",Tabla_471062!A30),"27")</f>
        <v>27</v>
      </c>
      <c r="AC34" s="6" t="str" cm="1">
        <f t="array" aca="1" ref="AC34" ca="1">HYPERLINK("#"&amp;CELL("direccion",Tabla_471074!A30),"27")</f>
        <v>27</v>
      </c>
      <c r="AD34" t="s">
        <v>215</v>
      </c>
      <c r="AE34" s="3">
        <v>45033</v>
      </c>
      <c r="AF34" s="3">
        <v>45016</v>
      </c>
      <c r="AG34" t="s">
        <v>239</v>
      </c>
    </row>
    <row r="35" spans="1:33" x14ac:dyDescent="0.25">
      <c r="A35">
        <v>2023</v>
      </c>
      <c r="B35" s="3">
        <v>44927</v>
      </c>
      <c r="C35" s="3">
        <v>45016</v>
      </c>
      <c r="D35" t="s">
        <v>86</v>
      </c>
      <c r="E35">
        <v>23</v>
      </c>
      <c r="F35" t="s">
        <v>228</v>
      </c>
      <c r="G35" t="s">
        <v>228</v>
      </c>
      <c r="H35" t="s">
        <v>235</v>
      </c>
      <c r="I35" t="s">
        <v>236</v>
      </c>
      <c r="J35" t="s">
        <v>236</v>
      </c>
      <c r="K35" t="s">
        <v>236</v>
      </c>
      <c r="L35" t="s">
        <v>93</v>
      </c>
      <c r="M35">
        <v>19528</v>
      </c>
      <c r="N35" t="s">
        <v>214</v>
      </c>
      <c r="O35">
        <v>16375</v>
      </c>
      <c r="P35" t="s">
        <v>214</v>
      </c>
      <c r="Q35" s="6" t="str" cm="1">
        <f t="array" aca="1" ref="Q35" ca="1">HYPERLINK("#"&amp;CELL("direccion",Tabla_471065!A31),"28")</f>
        <v>28</v>
      </c>
      <c r="R35" s="6" t="str" cm="1">
        <f t="array" aca="1" ref="R35" ca="1">HYPERLINK("#"&amp;CELL("direccion",Tabla_471039!A31),"28")</f>
        <v>28</v>
      </c>
      <c r="S35" s="6" t="str" cm="1">
        <f t="array" aca="1" ref="S35" ca="1">HYPERLINK("#"&amp;CELL("direccion",Tabla_471067!A31),"28")</f>
        <v>28</v>
      </c>
      <c r="T35" s="6" t="str" cm="1">
        <f t="array" aca="1" ref="T35" ca="1">HYPERLINK("#"&amp;CELL("direccion",Tabla_471023!A31),"28")</f>
        <v>28</v>
      </c>
      <c r="U35" s="6" t="str" cm="1">
        <f t="array" aca="1" ref="U35" ca="1">HYPERLINK("#"&amp;CELL("direccion",Tabla_471047!A31),"28")</f>
        <v>28</v>
      </c>
      <c r="V35" s="6" t="str" cm="1">
        <f t="array" aca="1" ref="V35" ca="1">HYPERLINK("#"&amp;CELL("direccion",Tabla_471030!A31),"28")</f>
        <v>28</v>
      </c>
      <c r="W35" s="6" t="str" cm="1">
        <f t="array" aca="1" ref="W35" ca="1">HYPERLINK("#"&amp;CELL("direccion",Tabla_471041!A31),"28")</f>
        <v>28</v>
      </c>
      <c r="X35" s="6" t="str" cm="1">
        <f t="array" aca="1" ref="X35" ca="1">HYPERLINK("#"&amp;CELL("direccion",Tabla_471031!A31),"28")</f>
        <v>28</v>
      </c>
      <c r="Y35" s="6" t="str" cm="1">
        <f t="array" aca="1" ref="Y35" ca="1">HYPERLINK("#"&amp;CELL("direccion",Tabla_471032!A31),"28")</f>
        <v>28</v>
      </c>
      <c r="Z35" s="6" t="str" cm="1">
        <f t="array" aca="1" ref="Z35" ca="1">HYPERLINK("#"&amp;CELL("direccion",Tabla_471059!A31),"28")</f>
        <v>28</v>
      </c>
      <c r="AA35" s="6" t="str" cm="1">
        <f t="array" aca="1" ref="AA35" ca="1">HYPERLINK("#"&amp;CELL("direccion",Tabla_471071!A31),"28")</f>
        <v>28</v>
      </c>
      <c r="AB35" s="6" t="str" cm="1">
        <f t="array" aca="1" ref="AB35" ca="1">HYPERLINK("#"&amp;CELL("direccion",Tabla_471062!A31),"28")</f>
        <v>28</v>
      </c>
      <c r="AC35" s="6" t="str" cm="1">
        <f t="array" aca="1" ref="AC35" ca="1">HYPERLINK("#"&amp;CELL("direccion",Tabla_471074!A31),"28")</f>
        <v>28</v>
      </c>
      <c r="AD35" t="s">
        <v>215</v>
      </c>
      <c r="AE35" s="3">
        <v>45033</v>
      </c>
      <c r="AF35" s="3">
        <v>45016</v>
      </c>
      <c r="AG35" t="s">
        <v>239</v>
      </c>
    </row>
    <row r="36" spans="1:33" x14ac:dyDescent="0.25">
      <c r="A36">
        <v>2023</v>
      </c>
      <c r="B36" s="3">
        <v>44927</v>
      </c>
      <c r="C36" s="3">
        <v>45016</v>
      </c>
      <c r="D36" t="s">
        <v>86</v>
      </c>
      <c r="E36">
        <v>25</v>
      </c>
      <c r="F36" t="s">
        <v>227</v>
      </c>
      <c r="G36" t="s">
        <v>227</v>
      </c>
      <c r="H36" t="s">
        <v>235</v>
      </c>
      <c r="I36" t="s">
        <v>236</v>
      </c>
      <c r="J36" t="s">
        <v>236</v>
      </c>
      <c r="K36" t="s">
        <v>236</v>
      </c>
      <c r="L36" t="s">
        <v>94</v>
      </c>
      <c r="M36">
        <v>24672</v>
      </c>
      <c r="N36" t="s">
        <v>214</v>
      </c>
      <c r="O36">
        <v>20385</v>
      </c>
      <c r="P36" t="s">
        <v>214</v>
      </c>
      <c r="Q36" s="6" t="str" cm="1">
        <f t="array" aca="1" ref="Q36" ca="1">HYPERLINK("#"&amp;CELL("direccion",Tabla_471065!A32),"29")</f>
        <v>29</v>
      </c>
      <c r="R36" s="6" t="str" cm="1">
        <f t="array" aca="1" ref="R36" ca="1">HYPERLINK("#"&amp;CELL("direccion",Tabla_471039!A32),"29")</f>
        <v>29</v>
      </c>
      <c r="S36" s="6" t="str" cm="1">
        <f t="array" aca="1" ref="S36" ca="1">HYPERLINK("#"&amp;CELL("direccion",Tabla_471067!A32),"29")</f>
        <v>29</v>
      </c>
      <c r="T36" s="6" t="str" cm="1">
        <f t="array" aca="1" ref="T36" ca="1">HYPERLINK("#"&amp;CELL("direccion",Tabla_471023!A32),"29")</f>
        <v>29</v>
      </c>
      <c r="U36" s="6" t="str" cm="1">
        <f t="array" aca="1" ref="U36" ca="1">HYPERLINK("#"&amp;CELL("direccion",Tabla_471047!A32),"29")</f>
        <v>29</v>
      </c>
      <c r="V36" s="6" t="str" cm="1">
        <f t="array" aca="1" ref="V36" ca="1">HYPERLINK("#"&amp;CELL("direccion",Tabla_471030!A32),"29")</f>
        <v>29</v>
      </c>
      <c r="W36" s="6" t="str" cm="1">
        <f t="array" aca="1" ref="W36" ca="1">HYPERLINK("#"&amp;CELL("direccion",Tabla_471041!A32),"29")</f>
        <v>29</v>
      </c>
      <c r="X36" s="6" t="str" cm="1">
        <f t="array" aca="1" ref="X36" ca="1">HYPERLINK("#"&amp;CELL("direccion",Tabla_471031!A32),"29")</f>
        <v>29</v>
      </c>
      <c r="Y36" s="6" t="str" cm="1">
        <f t="array" aca="1" ref="Y36" ca="1">HYPERLINK("#"&amp;CELL("direccion",Tabla_471032!A32),"29")</f>
        <v>29</v>
      </c>
      <c r="Z36" s="6" t="str" cm="1">
        <f t="array" aca="1" ref="Z36" ca="1">HYPERLINK("#"&amp;CELL("direccion",Tabla_471059!A32),"29")</f>
        <v>29</v>
      </c>
      <c r="AA36" s="6" t="str" cm="1">
        <f t="array" aca="1" ref="AA36" ca="1">HYPERLINK("#"&amp;CELL("direccion",Tabla_471071!A32),"29")</f>
        <v>29</v>
      </c>
      <c r="AB36" s="6" t="str" cm="1">
        <f t="array" aca="1" ref="AB36" ca="1">HYPERLINK("#"&amp;CELL("direccion",Tabla_471062!A32),"29")</f>
        <v>29</v>
      </c>
      <c r="AC36" s="6" t="str" cm="1">
        <f t="array" aca="1" ref="AC36" ca="1">HYPERLINK("#"&amp;CELL("direccion",Tabla_471074!A32),"29")</f>
        <v>29</v>
      </c>
      <c r="AD36" t="s">
        <v>215</v>
      </c>
      <c r="AE36" s="3">
        <v>45033</v>
      </c>
      <c r="AF36" s="3">
        <v>45016</v>
      </c>
      <c r="AG36" t="s">
        <v>239</v>
      </c>
    </row>
    <row r="37" spans="1:33" x14ac:dyDescent="0.25">
      <c r="A37">
        <v>2023</v>
      </c>
      <c r="B37" s="3">
        <v>44927</v>
      </c>
      <c r="C37" s="3">
        <v>45016</v>
      </c>
      <c r="D37" t="s">
        <v>86</v>
      </c>
      <c r="E37">
        <v>20</v>
      </c>
      <c r="F37" t="s">
        <v>230</v>
      </c>
      <c r="G37" t="s">
        <v>230</v>
      </c>
      <c r="H37" t="s">
        <v>235</v>
      </c>
      <c r="I37" t="s">
        <v>236</v>
      </c>
      <c r="J37" t="s">
        <v>236</v>
      </c>
      <c r="K37" t="s">
        <v>236</v>
      </c>
      <c r="L37" t="s">
        <v>93</v>
      </c>
      <c r="M37">
        <v>14360</v>
      </c>
      <c r="N37" t="s">
        <v>214</v>
      </c>
      <c r="O37">
        <v>12337</v>
      </c>
      <c r="P37" t="s">
        <v>214</v>
      </c>
      <c r="Q37" s="6" t="str" cm="1">
        <f t="array" aca="1" ref="Q37" ca="1">HYPERLINK("#"&amp;CELL("direccion",Tabla_471065!A33),"30")</f>
        <v>30</v>
      </c>
      <c r="R37" s="6" t="str" cm="1">
        <f t="array" aca="1" ref="R37" ca="1">HYPERLINK("#"&amp;CELL("direccion",Tabla_471039!A33),"30")</f>
        <v>30</v>
      </c>
      <c r="S37" s="6" t="str" cm="1">
        <f t="array" aca="1" ref="S37" ca="1">HYPERLINK("#"&amp;CELL("direccion",Tabla_471067!A33),"30")</f>
        <v>30</v>
      </c>
      <c r="T37" s="6" t="str" cm="1">
        <f t="array" aca="1" ref="T37" ca="1">HYPERLINK("#"&amp;CELL("direccion",Tabla_471023!A33),"30")</f>
        <v>30</v>
      </c>
      <c r="U37" s="6" t="str" cm="1">
        <f t="array" aca="1" ref="U37" ca="1">HYPERLINK("#"&amp;CELL("direccion",Tabla_471047!A33),"30")</f>
        <v>30</v>
      </c>
      <c r="V37" s="6" t="str" cm="1">
        <f t="array" aca="1" ref="V37" ca="1">HYPERLINK("#"&amp;CELL("direccion",Tabla_471030!A33),"30")</f>
        <v>30</v>
      </c>
      <c r="W37" s="6" t="str" cm="1">
        <f t="array" aca="1" ref="W37" ca="1">HYPERLINK("#"&amp;CELL("direccion",Tabla_471041!A33),"30")</f>
        <v>30</v>
      </c>
      <c r="X37" s="6" t="str" cm="1">
        <f t="array" aca="1" ref="X37" ca="1">HYPERLINK("#"&amp;CELL("direccion",Tabla_471031!A33),"30")</f>
        <v>30</v>
      </c>
      <c r="Y37" s="6" t="str" cm="1">
        <f t="array" aca="1" ref="Y37" ca="1">HYPERLINK("#"&amp;CELL("direccion",Tabla_471032!A33),"30")</f>
        <v>30</v>
      </c>
      <c r="Z37" s="6" t="str" cm="1">
        <f t="array" aca="1" ref="Z37" ca="1">HYPERLINK("#"&amp;CELL("direccion",Tabla_471059!A33),"30")</f>
        <v>30</v>
      </c>
      <c r="AA37" s="6" t="str" cm="1">
        <f t="array" aca="1" ref="AA37" ca="1">HYPERLINK("#"&amp;CELL("direccion",Tabla_471071!A33),"30")</f>
        <v>30</v>
      </c>
      <c r="AB37" s="6" t="str" cm="1">
        <f t="array" aca="1" ref="AB37" ca="1">HYPERLINK("#"&amp;CELL("direccion",Tabla_471062!A33),"30")</f>
        <v>30</v>
      </c>
      <c r="AC37" s="6" t="str" cm="1">
        <f t="array" aca="1" ref="AC37" ca="1">HYPERLINK("#"&amp;CELL("direccion",Tabla_471074!A33),"30")</f>
        <v>30</v>
      </c>
      <c r="AD37" t="s">
        <v>215</v>
      </c>
      <c r="AE37" s="3">
        <v>45033</v>
      </c>
      <c r="AF37" s="3">
        <v>45016</v>
      </c>
      <c r="AG37" t="s">
        <v>239</v>
      </c>
    </row>
    <row r="38" spans="1:33" x14ac:dyDescent="0.25">
      <c r="A38">
        <v>2023</v>
      </c>
      <c r="B38" s="3">
        <v>44927</v>
      </c>
      <c r="C38" s="3">
        <v>45016</v>
      </c>
      <c r="D38" t="s">
        <v>86</v>
      </c>
      <c r="E38">
        <v>25</v>
      </c>
      <c r="F38" t="s">
        <v>227</v>
      </c>
      <c r="G38" t="s">
        <v>227</v>
      </c>
      <c r="H38" t="s">
        <v>235</v>
      </c>
      <c r="I38" t="s">
        <v>236</v>
      </c>
      <c r="J38" t="s">
        <v>236</v>
      </c>
      <c r="K38" t="s">
        <v>236</v>
      </c>
      <c r="L38" t="s">
        <v>94</v>
      </c>
      <c r="M38">
        <v>24672</v>
      </c>
      <c r="N38" t="s">
        <v>214</v>
      </c>
      <c r="O38">
        <v>20385</v>
      </c>
      <c r="P38" t="s">
        <v>214</v>
      </c>
      <c r="Q38" s="6" t="str" cm="1">
        <f t="array" aca="1" ref="Q38" ca="1">HYPERLINK("#"&amp;CELL("direccion",Tabla_471065!A34),"31")</f>
        <v>31</v>
      </c>
      <c r="R38" s="6" t="str" cm="1">
        <f t="array" aca="1" ref="R38" ca="1">HYPERLINK("#"&amp;CELL("direccion",Tabla_471039!A34),"31")</f>
        <v>31</v>
      </c>
      <c r="S38" s="6" t="str" cm="1">
        <f t="array" aca="1" ref="S38" ca="1">HYPERLINK("#"&amp;CELL("direccion",Tabla_471067!A34),"31")</f>
        <v>31</v>
      </c>
      <c r="T38" s="6" t="str" cm="1">
        <f t="array" aca="1" ref="T38" ca="1">HYPERLINK("#"&amp;CELL("direccion",Tabla_471023!A34),"31")</f>
        <v>31</v>
      </c>
      <c r="U38" s="6" t="str" cm="1">
        <f t="array" aca="1" ref="U38" ca="1">HYPERLINK("#"&amp;CELL("direccion",Tabla_471047!A34),"31")</f>
        <v>31</v>
      </c>
      <c r="V38" s="6" t="str" cm="1">
        <f t="array" aca="1" ref="V38" ca="1">HYPERLINK("#"&amp;CELL("direccion",Tabla_471030!A34),"31")</f>
        <v>31</v>
      </c>
      <c r="W38" s="6" t="str" cm="1">
        <f t="array" aca="1" ref="W38" ca="1">HYPERLINK("#"&amp;CELL("direccion",Tabla_471041!A34),"31")</f>
        <v>31</v>
      </c>
      <c r="X38" s="6" t="str" cm="1">
        <f t="array" aca="1" ref="X38" ca="1">HYPERLINK("#"&amp;CELL("direccion",Tabla_471031!A34),"31")</f>
        <v>31</v>
      </c>
      <c r="Y38" s="6" t="str" cm="1">
        <f t="array" aca="1" ref="Y38" ca="1">HYPERLINK("#"&amp;CELL("direccion",Tabla_471032!A34),"31")</f>
        <v>31</v>
      </c>
      <c r="Z38" s="6" t="str" cm="1">
        <f t="array" aca="1" ref="Z38" ca="1">HYPERLINK("#"&amp;CELL("direccion",Tabla_471059!A34),"31")</f>
        <v>31</v>
      </c>
      <c r="AA38" s="6" t="str" cm="1">
        <f t="array" aca="1" ref="AA38" ca="1">HYPERLINK("#"&amp;CELL("direccion",Tabla_471071!A34),"31")</f>
        <v>31</v>
      </c>
      <c r="AB38" s="6" t="str" cm="1">
        <f t="array" aca="1" ref="AB38" ca="1">HYPERLINK("#"&amp;CELL("direccion",Tabla_471062!A34),"31")</f>
        <v>31</v>
      </c>
      <c r="AC38" s="6" t="str" cm="1">
        <f t="array" aca="1" ref="AC38" ca="1">HYPERLINK("#"&amp;CELL("direccion",Tabla_471074!A34),"31")</f>
        <v>31</v>
      </c>
      <c r="AD38" t="s">
        <v>215</v>
      </c>
      <c r="AE38" s="3">
        <v>45033</v>
      </c>
      <c r="AF38" s="3">
        <v>45016</v>
      </c>
      <c r="AG38" t="s">
        <v>239</v>
      </c>
    </row>
    <row r="39" spans="1:33" x14ac:dyDescent="0.25">
      <c r="A39">
        <v>2023</v>
      </c>
      <c r="B39" s="3">
        <v>44927</v>
      </c>
      <c r="C39" s="3">
        <v>45016</v>
      </c>
      <c r="D39" t="s">
        <v>86</v>
      </c>
      <c r="E39">
        <v>23</v>
      </c>
      <c r="F39" t="s">
        <v>228</v>
      </c>
      <c r="G39" t="s">
        <v>228</v>
      </c>
      <c r="H39" t="s">
        <v>235</v>
      </c>
      <c r="I39" t="s">
        <v>236</v>
      </c>
      <c r="J39" t="s">
        <v>236</v>
      </c>
      <c r="K39" t="s">
        <v>236</v>
      </c>
      <c r="L39" t="s">
        <v>93</v>
      </c>
      <c r="M39">
        <v>19528</v>
      </c>
      <c r="N39" t="s">
        <v>214</v>
      </c>
      <c r="O39">
        <v>16375</v>
      </c>
      <c r="P39" t="s">
        <v>214</v>
      </c>
      <c r="Q39" s="6" t="str" cm="1">
        <f t="array" aca="1" ref="Q39" ca="1">HYPERLINK("#"&amp;CELL("direccion",Tabla_471065!A35),"32")</f>
        <v>32</v>
      </c>
      <c r="R39" s="6" t="str" cm="1">
        <f t="array" aca="1" ref="R39" ca="1">HYPERLINK("#"&amp;CELL("direccion",Tabla_471039!A35),"32")</f>
        <v>32</v>
      </c>
      <c r="S39" s="6" t="str" cm="1">
        <f t="array" aca="1" ref="S39" ca="1">HYPERLINK("#"&amp;CELL("direccion",Tabla_471067!A35),"32")</f>
        <v>32</v>
      </c>
      <c r="T39" s="6" t="str" cm="1">
        <f t="array" aca="1" ref="T39" ca="1">HYPERLINK("#"&amp;CELL("direccion",Tabla_471023!A35),"32")</f>
        <v>32</v>
      </c>
      <c r="U39" s="6" t="str" cm="1">
        <f t="array" aca="1" ref="U39" ca="1">HYPERLINK("#"&amp;CELL("direccion",Tabla_471047!A35),"32")</f>
        <v>32</v>
      </c>
      <c r="V39" s="6" t="str" cm="1">
        <f t="array" aca="1" ref="V39" ca="1">HYPERLINK("#"&amp;CELL("direccion",Tabla_471030!A35),"32")</f>
        <v>32</v>
      </c>
      <c r="W39" s="6" t="str" cm="1">
        <f t="array" aca="1" ref="W39" ca="1">HYPERLINK("#"&amp;CELL("direccion",Tabla_471041!A35),"32")</f>
        <v>32</v>
      </c>
      <c r="X39" s="6" t="str" cm="1">
        <f t="array" aca="1" ref="X39" ca="1">HYPERLINK("#"&amp;CELL("direccion",Tabla_471031!A35),"32")</f>
        <v>32</v>
      </c>
      <c r="Y39" s="6" t="str" cm="1">
        <f t="array" aca="1" ref="Y39" ca="1">HYPERLINK("#"&amp;CELL("direccion",Tabla_471032!A35),"32")</f>
        <v>32</v>
      </c>
      <c r="Z39" s="6" t="str" cm="1">
        <f t="array" aca="1" ref="Z39" ca="1">HYPERLINK("#"&amp;CELL("direccion",Tabla_471059!A35),"32")</f>
        <v>32</v>
      </c>
      <c r="AA39" s="6" t="str" cm="1">
        <f t="array" aca="1" ref="AA39" ca="1">HYPERLINK("#"&amp;CELL("direccion",Tabla_471071!A35),"32")</f>
        <v>32</v>
      </c>
      <c r="AB39" s="6" t="str" cm="1">
        <f t="array" aca="1" ref="AB39" ca="1">HYPERLINK("#"&amp;CELL("direccion",Tabla_471062!A35),"32")</f>
        <v>32</v>
      </c>
      <c r="AC39" s="6" t="str" cm="1">
        <f t="array" aca="1" ref="AC39" ca="1">HYPERLINK("#"&amp;CELL("direccion",Tabla_471074!A35),"32")</f>
        <v>32</v>
      </c>
      <c r="AD39" t="s">
        <v>215</v>
      </c>
      <c r="AE39" s="3">
        <v>45033</v>
      </c>
      <c r="AF39" s="3">
        <v>45016</v>
      </c>
      <c r="AG39" t="s">
        <v>239</v>
      </c>
    </row>
    <row r="40" spans="1:33" x14ac:dyDescent="0.25">
      <c r="A40">
        <v>2023</v>
      </c>
      <c r="B40" s="3">
        <v>44927</v>
      </c>
      <c r="C40" s="3">
        <v>45016</v>
      </c>
      <c r="D40" t="s">
        <v>91</v>
      </c>
      <c r="E40">
        <v>1124</v>
      </c>
      <c r="F40" t="s">
        <v>234</v>
      </c>
      <c r="G40" t="s">
        <v>234</v>
      </c>
      <c r="H40" t="s">
        <v>235</v>
      </c>
      <c r="I40" t="s">
        <v>236</v>
      </c>
      <c r="J40" t="s">
        <v>236</v>
      </c>
      <c r="K40" t="s">
        <v>236</v>
      </c>
      <c r="L40" s="3" t="s">
        <v>94</v>
      </c>
      <c r="M40">
        <v>11129</v>
      </c>
      <c r="N40" t="s">
        <v>214</v>
      </c>
      <c r="O40">
        <v>10235.200000000001</v>
      </c>
      <c r="P40" t="s">
        <v>214</v>
      </c>
      <c r="Q40" s="6" t="str" cm="1">
        <f t="array" aca="1" ref="Q40" ca="1">HYPERLINK("#"&amp;CELL("direccion",Tabla_471065!A36),"33")</f>
        <v>33</v>
      </c>
      <c r="R40" s="6" t="str" cm="1">
        <f t="array" aca="1" ref="R40" ca="1">HYPERLINK("#"&amp;CELL("direccion",Tabla_471039!A36),"33")</f>
        <v>33</v>
      </c>
      <c r="S40" s="6" t="str" cm="1">
        <f t="array" aca="1" ref="S40" ca="1">HYPERLINK("#"&amp;CELL("direccion",Tabla_471067!A36),"33")</f>
        <v>33</v>
      </c>
      <c r="T40" s="6" t="str" cm="1">
        <f t="array" aca="1" ref="T40" ca="1">HYPERLINK("#"&amp;CELL("direccion",Tabla_471023!A36),"33")</f>
        <v>33</v>
      </c>
      <c r="U40" s="6" t="str" cm="1">
        <f t="array" aca="1" ref="U40" ca="1">HYPERLINK("#"&amp;CELL("direccion",Tabla_471047!A36),"33")</f>
        <v>33</v>
      </c>
      <c r="V40" s="6" t="str" cm="1">
        <f t="array" aca="1" ref="V40" ca="1">HYPERLINK("#"&amp;CELL("direccion",Tabla_471030!A36),"33")</f>
        <v>33</v>
      </c>
      <c r="W40" s="6" t="str" cm="1">
        <f t="array" aca="1" ref="W40" ca="1">HYPERLINK("#"&amp;CELL("direccion",Tabla_471041!A36),"33")</f>
        <v>33</v>
      </c>
      <c r="X40" s="6" t="str" cm="1">
        <f t="array" aca="1" ref="X40" ca="1">HYPERLINK("#"&amp;CELL("direccion",Tabla_471031!A36),"33")</f>
        <v>33</v>
      </c>
      <c r="Y40" s="6" t="str" cm="1">
        <f t="array" aca="1" ref="Y40" ca="1">HYPERLINK("#"&amp;CELL("direccion",Tabla_471032!A36),"33")</f>
        <v>33</v>
      </c>
      <c r="Z40" s="6" t="str" cm="1">
        <f t="array" aca="1" ref="Z40" ca="1">HYPERLINK("#"&amp;CELL("direccion",Tabla_471059!A36),"33")</f>
        <v>33</v>
      </c>
      <c r="AA40" s="6" t="str" cm="1">
        <f t="array" aca="1" ref="AA40" ca="1">HYPERLINK("#"&amp;CELL("direccion",Tabla_471071!A36),"33")</f>
        <v>33</v>
      </c>
      <c r="AB40" s="6" t="str" cm="1">
        <f t="array" aca="1" ref="AB40" ca="1">HYPERLINK("#"&amp;CELL("direccion",Tabla_471062!A36),"33")</f>
        <v>33</v>
      </c>
      <c r="AC40" s="6" t="str" cm="1">
        <f t="array" aca="1" ref="AC40" ca="1">HYPERLINK("#"&amp;CELL("direccion",Tabla_471074!A36),"33")</f>
        <v>33</v>
      </c>
      <c r="AD40" t="s">
        <v>215</v>
      </c>
      <c r="AE40" s="3">
        <v>45033</v>
      </c>
      <c r="AF40" s="3">
        <v>45016</v>
      </c>
      <c r="AG40" t="s">
        <v>239</v>
      </c>
    </row>
    <row r="41" spans="1:33" x14ac:dyDescent="0.25">
      <c r="A41">
        <v>2023</v>
      </c>
      <c r="B41" s="3">
        <v>44927</v>
      </c>
      <c r="C41" s="3">
        <v>45016</v>
      </c>
      <c r="D41" t="s">
        <v>91</v>
      </c>
      <c r="E41">
        <v>1124</v>
      </c>
      <c r="F41" t="s">
        <v>234</v>
      </c>
      <c r="G41" t="s">
        <v>234</v>
      </c>
      <c r="H41" t="s">
        <v>235</v>
      </c>
      <c r="I41" t="s">
        <v>236</v>
      </c>
      <c r="J41" t="s">
        <v>236</v>
      </c>
      <c r="K41" t="s">
        <v>236</v>
      </c>
      <c r="L41" s="5" t="s">
        <v>94</v>
      </c>
      <c r="M41">
        <v>11129</v>
      </c>
      <c r="N41" t="s">
        <v>214</v>
      </c>
      <c r="O41">
        <v>10235.200000000001</v>
      </c>
      <c r="P41" t="s">
        <v>214</v>
      </c>
      <c r="Q41" s="6" t="str" cm="1">
        <f t="array" aca="1" ref="Q41" ca="1">HYPERLINK("#"&amp;CELL("direccion",Tabla_471065!A37),"34")</f>
        <v>34</v>
      </c>
      <c r="R41" s="6" t="str" cm="1">
        <f t="array" aca="1" ref="R41" ca="1">HYPERLINK("#"&amp;CELL("direccion",Tabla_471039!A37),"34")</f>
        <v>34</v>
      </c>
      <c r="S41" s="6" t="str" cm="1">
        <f t="array" aca="1" ref="S41" ca="1">HYPERLINK("#"&amp;CELL("direccion",Tabla_471067!A37),"34")</f>
        <v>34</v>
      </c>
      <c r="T41" s="6" t="str" cm="1">
        <f t="array" aca="1" ref="T41" ca="1">HYPERLINK("#"&amp;CELL("direccion",Tabla_471023!A37),"34")</f>
        <v>34</v>
      </c>
      <c r="U41" s="6" t="str" cm="1">
        <f t="array" aca="1" ref="U41" ca="1">HYPERLINK("#"&amp;CELL("direccion",Tabla_471047!A37),"34")</f>
        <v>34</v>
      </c>
      <c r="V41" s="6" t="str" cm="1">
        <f t="array" aca="1" ref="V41" ca="1">HYPERLINK("#"&amp;CELL("direccion",Tabla_471030!A37),"34")</f>
        <v>34</v>
      </c>
      <c r="W41" s="6" t="str" cm="1">
        <f t="array" aca="1" ref="W41" ca="1">HYPERLINK("#"&amp;CELL("direccion",Tabla_471041!A37),"34")</f>
        <v>34</v>
      </c>
      <c r="X41" s="6" t="str" cm="1">
        <f t="array" aca="1" ref="X41" ca="1">HYPERLINK("#"&amp;CELL("direccion",Tabla_471031!A37),"34")</f>
        <v>34</v>
      </c>
      <c r="Y41" s="6" t="str" cm="1">
        <f t="array" aca="1" ref="Y41" ca="1">HYPERLINK("#"&amp;CELL("direccion",Tabla_471032!A37),"34")</f>
        <v>34</v>
      </c>
      <c r="Z41" s="6" t="str" cm="1">
        <f t="array" aca="1" ref="Z41" ca="1">HYPERLINK("#"&amp;CELL("direccion",Tabla_471059!A37),"34")</f>
        <v>34</v>
      </c>
      <c r="AA41" s="6" t="str" cm="1">
        <f t="array" aca="1" ref="AA41" ca="1">HYPERLINK("#"&amp;CELL("direccion",Tabla_471071!A37),"34")</f>
        <v>34</v>
      </c>
      <c r="AB41" s="6" t="str" cm="1">
        <f t="array" aca="1" ref="AB41" ca="1">HYPERLINK("#"&amp;CELL("direccion",Tabla_471062!A37),"34")</f>
        <v>34</v>
      </c>
      <c r="AC41" s="6" t="str" cm="1">
        <f t="array" aca="1" ref="AC41" ca="1">HYPERLINK("#"&amp;CELL("direccion",Tabla_471074!A37),"34")</f>
        <v>34</v>
      </c>
      <c r="AD41" t="s">
        <v>215</v>
      </c>
      <c r="AE41" s="3">
        <v>45033</v>
      </c>
      <c r="AF41" s="3">
        <v>45016</v>
      </c>
      <c r="AG41" t="s">
        <v>239</v>
      </c>
    </row>
    <row r="42" spans="1:33" x14ac:dyDescent="0.25">
      <c r="A42">
        <v>2023</v>
      </c>
      <c r="B42" s="3">
        <v>44927</v>
      </c>
      <c r="C42" s="3">
        <v>45016</v>
      </c>
      <c r="D42" t="s">
        <v>91</v>
      </c>
      <c r="E42">
        <v>1124</v>
      </c>
      <c r="F42" t="s">
        <v>234</v>
      </c>
      <c r="G42" t="s">
        <v>234</v>
      </c>
      <c r="H42" t="s">
        <v>235</v>
      </c>
      <c r="I42" t="s">
        <v>236</v>
      </c>
      <c r="J42" t="s">
        <v>236</v>
      </c>
      <c r="K42" t="s">
        <v>236</v>
      </c>
      <c r="L42" s="5" t="s">
        <v>93</v>
      </c>
      <c r="M42">
        <v>11129</v>
      </c>
      <c r="N42" t="s">
        <v>214</v>
      </c>
      <c r="O42">
        <v>10235.200000000001</v>
      </c>
      <c r="P42" t="s">
        <v>214</v>
      </c>
      <c r="Q42" s="6" t="str" cm="1">
        <f t="array" aca="1" ref="Q42" ca="1">HYPERLINK("#"&amp;CELL("direccion",Tabla_471065!A38),"35")</f>
        <v>35</v>
      </c>
      <c r="R42" s="6" t="str" cm="1">
        <f t="array" aca="1" ref="R42" ca="1">HYPERLINK("#"&amp;CELL("direccion",Tabla_471039!A38),"35")</f>
        <v>35</v>
      </c>
      <c r="S42" s="6" t="str" cm="1">
        <f t="array" aca="1" ref="S42" ca="1">HYPERLINK("#"&amp;CELL("direccion",Tabla_471067!A38),"35")</f>
        <v>35</v>
      </c>
      <c r="T42" s="6" t="str" cm="1">
        <f t="array" aca="1" ref="T42" ca="1">HYPERLINK("#"&amp;CELL("direccion",Tabla_471023!A38),"35")</f>
        <v>35</v>
      </c>
      <c r="U42" s="6" t="str" cm="1">
        <f t="array" aca="1" ref="U42" ca="1">HYPERLINK("#"&amp;CELL("direccion",Tabla_471047!A38),"35")</f>
        <v>35</v>
      </c>
      <c r="V42" s="6" t="str" cm="1">
        <f t="array" aca="1" ref="V42" ca="1">HYPERLINK("#"&amp;CELL("direccion",Tabla_471030!A38),"35")</f>
        <v>35</v>
      </c>
      <c r="W42" s="6" t="str" cm="1">
        <f t="array" aca="1" ref="W42" ca="1">HYPERLINK("#"&amp;CELL("direccion",Tabla_471041!A38),"35")</f>
        <v>35</v>
      </c>
      <c r="X42" s="6" t="str" cm="1">
        <f t="array" aca="1" ref="X42" ca="1">HYPERLINK("#"&amp;CELL("direccion",Tabla_471031!A38),"35")</f>
        <v>35</v>
      </c>
      <c r="Y42" s="6" t="str" cm="1">
        <f t="array" aca="1" ref="Y42" ca="1">HYPERLINK("#"&amp;CELL("direccion",Tabla_471032!A38),"35")</f>
        <v>35</v>
      </c>
      <c r="Z42" s="6" t="str" cm="1">
        <f t="array" aca="1" ref="Z42" ca="1">HYPERLINK("#"&amp;CELL("direccion",Tabla_471059!A38),"35")</f>
        <v>35</v>
      </c>
      <c r="AA42" s="6" t="str" cm="1">
        <f t="array" aca="1" ref="AA42" ca="1">HYPERLINK("#"&amp;CELL("direccion",Tabla_471071!A38),"35")</f>
        <v>35</v>
      </c>
      <c r="AB42" s="6" t="str" cm="1">
        <f t="array" aca="1" ref="AB42" ca="1">HYPERLINK("#"&amp;CELL("direccion",Tabla_471062!A38),"35")</f>
        <v>35</v>
      </c>
      <c r="AC42" s="6" t="str" cm="1">
        <f t="array" aca="1" ref="AC42" ca="1">HYPERLINK("#"&amp;CELL("direccion",Tabla_471074!A38),"35")</f>
        <v>35</v>
      </c>
      <c r="AD42" t="s">
        <v>215</v>
      </c>
      <c r="AE42" s="3">
        <v>45033</v>
      </c>
      <c r="AF42" s="3">
        <v>45016</v>
      </c>
      <c r="AG42" t="s">
        <v>239</v>
      </c>
    </row>
    <row r="43" spans="1:33" x14ac:dyDescent="0.25">
      <c r="A43">
        <v>2023</v>
      </c>
      <c r="B43" s="3">
        <v>44927</v>
      </c>
      <c r="C43" s="3">
        <v>45016</v>
      </c>
      <c r="D43" t="s">
        <v>91</v>
      </c>
      <c r="E43">
        <v>1124</v>
      </c>
      <c r="F43" t="s">
        <v>234</v>
      </c>
      <c r="G43" t="s">
        <v>234</v>
      </c>
      <c r="H43" t="s">
        <v>235</v>
      </c>
      <c r="I43" t="s">
        <v>236</v>
      </c>
      <c r="J43" t="s">
        <v>236</v>
      </c>
      <c r="K43" t="s">
        <v>236</v>
      </c>
      <c r="L43" s="5" t="s">
        <v>93</v>
      </c>
      <c r="M43">
        <v>11129</v>
      </c>
      <c r="N43" t="s">
        <v>214</v>
      </c>
      <c r="O43">
        <v>10235.200000000001</v>
      </c>
      <c r="P43" t="s">
        <v>214</v>
      </c>
      <c r="Q43" s="6" t="str" cm="1">
        <f t="array" aca="1" ref="Q43" ca="1">HYPERLINK("#"&amp;CELL("direccion",Tabla_471065!A39),"36")</f>
        <v>36</v>
      </c>
      <c r="R43" s="6" t="str" cm="1">
        <f t="array" aca="1" ref="R43" ca="1">HYPERLINK("#"&amp;CELL("direccion",Tabla_471039!A39),"36")</f>
        <v>36</v>
      </c>
      <c r="S43" s="6" t="str" cm="1">
        <f t="array" aca="1" ref="S43" ca="1">HYPERLINK("#"&amp;CELL("direccion",Tabla_471067!A39),"36")</f>
        <v>36</v>
      </c>
      <c r="T43" s="6" t="str" cm="1">
        <f t="array" aca="1" ref="T43" ca="1">HYPERLINK("#"&amp;CELL("direccion",Tabla_471023!A39),"36")</f>
        <v>36</v>
      </c>
      <c r="U43" s="6" t="str" cm="1">
        <f t="array" aca="1" ref="U43" ca="1">HYPERLINK("#"&amp;CELL("direccion",Tabla_471047!A39),"36")</f>
        <v>36</v>
      </c>
      <c r="V43" s="6" t="str" cm="1">
        <f t="array" aca="1" ref="V43" ca="1">HYPERLINK("#"&amp;CELL("direccion",Tabla_471030!A39),"36")</f>
        <v>36</v>
      </c>
      <c r="W43" s="6" t="str" cm="1">
        <f t="array" aca="1" ref="W43" ca="1">HYPERLINK("#"&amp;CELL("direccion",Tabla_471041!A39),"36")</f>
        <v>36</v>
      </c>
      <c r="X43" s="6" t="str" cm="1">
        <f t="array" aca="1" ref="X43" ca="1">HYPERLINK("#"&amp;CELL("direccion",Tabla_471031!A39),"36")</f>
        <v>36</v>
      </c>
      <c r="Y43" s="6" t="str" cm="1">
        <f t="array" aca="1" ref="Y43" ca="1">HYPERLINK("#"&amp;CELL("direccion",Tabla_471032!A39),"36")</f>
        <v>36</v>
      </c>
      <c r="Z43" s="6" t="str" cm="1">
        <f t="array" aca="1" ref="Z43" ca="1">HYPERLINK("#"&amp;CELL("direccion",Tabla_471059!A39),"36")</f>
        <v>36</v>
      </c>
      <c r="AA43" s="6" t="str" cm="1">
        <f t="array" aca="1" ref="AA43" ca="1">HYPERLINK("#"&amp;CELL("direccion",Tabla_471071!A39),"36")</f>
        <v>36</v>
      </c>
      <c r="AB43" s="6" t="str" cm="1">
        <f t="array" aca="1" ref="AB43" ca="1">HYPERLINK("#"&amp;CELL("direccion",Tabla_471062!A39),"36")</f>
        <v>36</v>
      </c>
      <c r="AC43" s="6" t="str" cm="1">
        <f t="array" aca="1" ref="AC43" ca="1">HYPERLINK("#"&amp;CELL("direccion",Tabla_471074!A39),"36")</f>
        <v>36</v>
      </c>
      <c r="AD43" t="s">
        <v>215</v>
      </c>
      <c r="AE43" s="3">
        <v>45033</v>
      </c>
      <c r="AF43" s="3">
        <v>45016</v>
      </c>
      <c r="AG43" t="s">
        <v>239</v>
      </c>
    </row>
  </sheetData>
  <mergeCells count="7">
    <mergeCell ref="A6:AG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9"/>
  <sheetViews>
    <sheetView topLeftCell="A3" workbookViewId="0">
      <selection activeCell="A3" sqref="A3"/>
    </sheetView>
  </sheetViews>
  <sheetFormatPr baseColWidth="10" defaultColWidth="9.140625" defaultRowHeight="15" x14ac:dyDescent="0.25"/>
  <cols>
    <col min="1" max="1" width="4.85546875"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v>1</v>
      </c>
      <c r="B4" t="s">
        <v>216</v>
      </c>
      <c r="C4">
        <v>41</v>
      </c>
      <c r="D4">
        <v>0</v>
      </c>
      <c r="E4" t="s">
        <v>214</v>
      </c>
      <c r="F4" t="s">
        <v>217</v>
      </c>
    </row>
    <row r="5" spans="1:6" x14ac:dyDescent="0.25">
      <c r="A5">
        <v>2</v>
      </c>
      <c r="B5" t="s">
        <v>216</v>
      </c>
      <c r="C5">
        <v>27.5</v>
      </c>
      <c r="D5">
        <v>0</v>
      </c>
      <c r="E5" t="s">
        <v>214</v>
      </c>
      <c r="F5" t="s">
        <v>217</v>
      </c>
    </row>
    <row r="6" spans="1:6" x14ac:dyDescent="0.25">
      <c r="A6">
        <v>3</v>
      </c>
      <c r="B6" t="s">
        <v>216</v>
      </c>
      <c r="C6">
        <v>27.5</v>
      </c>
      <c r="D6">
        <v>0</v>
      </c>
      <c r="E6" t="s">
        <v>214</v>
      </c>
      <c r="F6" t="s">
        <v>217</v>
      </c>
    </row>
    <row r="7" spans="1:6" x14ac:dyDescent="0.25">
      <c r="A7">
        <v>4</v>
      </c>
      <c r="B7" t="s">
        <v>216</v>
      </c>
      <c r="C7">
        <v>27.5</v>
      </c>
      <c r="D7">
        <v>0</v>
      </c>
      <c r="E7" t="s">
        <v>214</v>
      </c>
      <c r="F7" t="s">
        <v>217</v>
      </c>
    </row>
    <row r="8" spans="1:6" x14ac:dyDescent="0.25">
      <c r="A8">
        <v>5</v>
      </c>
      <c r="B8" t="s">
        <v>216</v>
      </c>
      <c r="C8">
        <v>0</v>
      </c>
      <c r="D8">
        <v>0</v>
      </c>
      <c r="E8" t="s">
        <v>214</v>
      </c>
      <c r="F8" t="s">
        <v>217</v>
      </c>
    </row>
    <row r="9" spans="1:6" x14ac:dyDescent="0.25">
      <c r="A9">
        <v>6</v>
      </c>
      <c r="B9" t="s">
        <v>216</v>
      </c>
      <c r="C9">
        <v>0</v>
      </c>
      <c r="D9">
        <v>0</v>
      </c>
      <c r="E9" t="s">
        <v>214</v>
      </c>
      <c r="F9" t="s">
        <v>217</v>
      </c>
    </row>
    <row r="10" spans="1:6" x14ac:dyDescent="0.25">
      <c r="A10">
        <v>7</v>
      </c>
      <c r="B10" t="s">
        <v>216</v>
      </c>
      <c r="C10">
        <v>0</v>
      </c>
      <c r="D10">
        <v>0</v>
      </c>
      <c r="E10" t="s">
        <v>214</v>
      </c>
      <c r="F10" t="s">
        <v>217</v>
      </c>
    </row>
    <row r="11" spans="1:6" x14ac:dyDescent="0.25">
      <c r="A11">
        <v>8</v>
      </c>
      <c r="B11" t="s">
        <v>216</v>
      </c>
      <c r="C11">
        <v>41</v>
      </c>
      <c r="D11">
        <v>0</v>
      </c>
      <c r="E11" t="s">
        <v>214</v>
      </c>
      <c r="F11" t="s">
        <v>217</v>
      </c>
    </row>
    <row r="12" spans="1:6" x14ac:dyDescent="0.25">
      <c r="A12">
        <v>9</v>
      </c>
      <c r="B12" t="s">
        <v>216</v>
      </c>
      <c r="C12">
        <v>68</v>
      </c>
      <c r="D12">
        <v>0</v>
      </c>
      <c r="E12" t="s">
        <v>214</v>
      </c>
      <c r="F12" t="s">
        <v>217</v>
      </c>
    </row>
    <row r="13" spans="1:6" x14ac:dyDescent="0.25">
      <c r="A13">
        <v>10</v>
      </c>
      <c r="B13" t="s">
        <v>216</v>
      </c>
      <c r="C13">
        <v>27.5</v>
      </c>
      <c r="D13">
        <v>0</v>
      </c>
      <c r="E13" t="s">
        <v>214</v>
      </c>
      <c r="F13" t="s">
        <v>217</v>
      </c>
    </row>
    <row r="14" spans="1:6" x14ac:dyDescent="0.25">
      <c r="A14">
        <v>11</v>
      </c>
      <c r="B14" t="s">
        <v>216</v>
      </c>
      <c r="C14">
        <v>0</v>
      </c>
      <c r="D14">
        <v>0</v>
      </c>
      <c r="E14" t="s">
        <v>214</v>
      </c>
      <c r="F14" t="s">
        <v>217</v>
      </c>
    </row>
    <row r="15" spans="1:6" x14ac:dyDescent="0.25">
      <c r="A15">
        <v>12</v>
      </c>
      <c r="B15" t="s">
        <v>216</v>
      </c>
      <c r="C15">
        <v>23</v>
      </c>
      <c r="D15">
        <v>0</v>
      </c>
      <c r="E15" t="s">
        <v>214</v>
      </c>
      <c r="F15" t="s">
        <v>217</v>
      </c>
    </row>
    <row r="16" spans="1:6" x14ac:dyDescent="0.25">
      <c r="A16">
        <v>13</v>
      </c>
      <c r="B16" t="s">
        <v>216</v>
      </c>
      <c r="C16">
        <v>23</v>
      </c>
      <c r="D16">
        <v>0</v>
      </c>
      <c r="E16" t="s">
        <v>214</v>
      </c>
      <c r="F16" t="s">
        <v>217</v>
      </c>
    </row>
    <row r="17" spans="1:6" x14ac:dyDescent="0.25">
      <c r="A17">
        <v>14</v>
      </c>
      <c r="B17" t="s">
        <v>216</v>
      </c>
      <c r="C17">
        <v>0</v>
      </c>
      <c r="D17">
        <v>0</v>
      </c>
      <c r="E17" t="s">
        <v>214</v>
      </c>
      <c r="F17" t="s">
        <v>217</v>
      </c>
    </row>
    <row r="18" spans="1:6" x14ac:dyDescent="0.25">
      <c r="A18">
        <v>15</v>
      </c>
      <c r="B18" t="s">
        <v>216</v>
      </c>
      <c r="C18">
        <v>0</v>
      </c>
      <c r="D18">
        <v>0</v>
      </c>
      <c r="E18" t="s">
        <v>214</v>
      </c>
      <c r="F18" t="s">
        <v>217</v>
      </c>
    </row>
    <row r="19" spans="1:6" x14ac:dyDescent="0.25">
      <c r="A19">
        <v>16</v>
      </c>
      <c r="B19" t="s">
        <v>216</v>
      </c>
      <c r="C19">
        <v>27.5</v>
      </c>
      <c r="D19">
        <v>0</v>
      </c>
      <c r="E19" t="s">
        <v>214</v>
      </c>
      <c r="F19" t="s">
        <v>217</v>
      </c>
    </row>
    <row r="20" spans="1:6" x14ac:dyDescent="0.25">
      <c r="A20">
        <v>17</v>
      </c>
      <c r="B20" t="s">
        <v>216</v>
      </c>
      <c r="C20">
        <v>27.5</v>
      </c>
      <c r="D20">
        <v>0</v>
      </c>
      <c r="E20" t="s">
        <v>214</v>
      </c>
      <c r="F20" t="s">
        <v>217</v>
      </c>
    </row>
    <row r="21" spans="1:6" x14ac:dyDescent="0.25">
      <c r="A21">
        <v>18</v>
      </c>
      <c r="B21" t="s">
        <v>216</v>
      </c>
      <c r="C21">
        <v>27.5</v>
      </c>
      <c r="D21">
        <v>0</v>
      </c>
      <c r="E21" t="s">
        <v>214</v>
      </c>
      <c r="F21" t="s">
        <v>217</v>
      </c>
    </row>
    <row r="22" spans="1:6" x14ac:dyDescent="0.25">
      <c r="A22">
        <v>19</v>
      </c>
      <c r="B22" t="s">
        <v>216</v>
      </c>
      <c r="C22">
        <v>0</v>
      </c>
      <c r="D22">
        <v>0</v>
      </c>
      <c r="E22" t="s">
        <v>214</v>
      </c>
      <c r="F22" t="s">
        <v>217</v>
      </c>
    </row>
    <row r="23" spans="1:6" x14ac:dyDescent="0.25">
      <c r="A23">
        <v>20</v>
      </c>
      <c r="B23" t="s">
        <v>216</v>
      </c>
      <c r="C23">
        <v>0</v>
      </c>
      <c r="D23">
        <v>0</v>
      </c>
      <c r="E23" t="s">
        <v>214</v>
      </c>
      <c r="F23" t="s">
        <v>217</v>
      </c>
    </row>
    <row r="24" spans="1:6" x14ac:dyDescent="0.25">
      <c r="A24">
        <v>21</v>
      </c>
      <c r="B24" t="s">
        <v>216</v>
      </c>
      <c r="C24">
        <v>23</v>
      </c>
      <c r="D24">
        <v>0</v>
      </c>
      <c r="E24" t="s">
        <v>214</v>
      </c>
      <c r="F24" t="s">
        <v>217</v>
      </c>
    </row>
    <row r="25" spans="1:6" x14ac:dyDescent="0.25">
      <c r="A25">
        <v>22</v>
      </c>
      <c r="B25" t="s">
        <v>216</v>
      </c>
      <c r="C25">
        <v>0</v>
      </c>
      <c r="D25">
        <v>0</v>
      </c>
      <c r="E25" t="s">
        <v>214</v>
      </c>
      <c r="F25" t="s">
        <v>217</v>
      </c>
    </row>
    <row r="26" spans="1:6" x14ac:dyDescent="0.25">
      <c r="A26">
        <v>23</v>
      </c>
      <c r="B26" t="s">
        <v>216</v>
      </c>
      <c r="C26">
        <v>27.5</v>
      </c>
      <c r="D26">
        <v>0</v>
      </c>
      <c r="E26" t="s">
        <v>214</v>
      </c>
      <c r="F26" t="s">
        <v>217</v>
      </c>
    </row>
    <row r="27" spans="1:6" x14ac:dyDescent="0.25">
      <c r="A27">
        <v>24</v>
      </c>
      <c r="B27" t="s">
        <v>216</v>
      </c>
      <c r="C27">
        <v>0</v>
      </c>
      <c r="D27">
        <v>0</v>
      </c>
      <c r="E27" t="s">
        <v>214</v>
      </c>
      <c r="F27" t="s">
        <v>217</v>
      </c>
    </row>
    <row r="28" spans="1:6" x14ac:dyDescent="0.25">
      <c r="A28">
        <v>25</v>
      </c>
      <c r="B28" t="s">
        <v>216</v>
      </c>
      <c r="C28">
        <v>0</v>
      </c>
      <c r="D28">
        <v>0</v>
      </c>
      <c r="E28" t="s">
        <v>214</v>
      </c>
      <c r="F28" t="s">
        <v>217</v>
      </c>
    </row>
    <row r="29" spans="1:6" x14ac:dyDescent="0.25">
      <c r="A29">
        <v>26</v>
      </c>
      <c r="B29" t="s">
        <v>216</v>
      </c>
      <c r="C29">
        <v>27.5</v>
      </c>
      <c r="D29">
        <v>0</v>
      </c>
      <c r="E29" t="s">
        <v>214</v>
      </c>
      <c r="F29" t="s">
        <v>217</v>
      </c>
    </row>
    <row r="30" spans="1:6" x14ac:dyDescent="0.25">
      <c r="A30">
        <v>27</v>
      </c>
      <c r="B30" t="s">
        <v>216</v>
      </c>
      <c r="C30">
        <v>0</v>
      </c>
      <c r="D30">
        <v>0</v>
      </c>
      <c r="E30" t="s">
        <v>214</v>
      </c>
      <c r="F30" t="s">
        <v>217</v>
      </c>
    </row>
    <row r="31" spans="1:6" x14ac:dyDescent="0.25">
      <c r="A31">
        <v>28</v>
      </c>
      <c r="B31" t="s">
        <v>216</v>
      </c>
      <c r="C31">
        <v>0</v>
      </c>
      <c r="D31">
        <v>0</v>
      </c>
      <c r="E31" t="s">
        <v>214</v>
      </c>
      <c r="F31" t="s">
        <v>217</v>
      </c>
    </row>
    <row r="32" spans="1:6" x14ac:dyDescent="0.25">
      <c r="A32">
        <v>29</v>
      </c>
      <c r="B32" t="s">
        <v>216</v>
      </c>
      <c r="C32">
        <v>0</v>
      </c>
      <c r="D32">
        <v>0</v>
      </c>
      <c r="E32" t="s">
        <v>214</v>
      </c>
      <c r="F32" t="s">
        <v>217</v>
      </c>
    </row>
    <row r="33" spans="1:6" x14ac:dyDescent="0.25">
      <c r="A33">
        <v>30</v>
      </c>
      <c r="B33" t="s">
        <v>216</v>
      </c>
      <c r="C33">
        <v>0</v>
      </c>
      <c r="D33">
        <v>0</v>
      </c>
      <c r="E33" t="s">
        <v>214</v>
      </c>
      <c r="F33" t="s">
        <v>217</v>
      </c>
    </row>
    <row r="34" spans="1:6" x14ac:dyDescent="0.25">
      <c r="A34">
        <v>31</v>
      </c>
      <c r="B34" t="s">
        <v>216</v>
      </c>
      <c r="C34">
        <v>0</v>
      </c>
      <c r="D34">
        <v>0</v>
      </c>
      <c r="E34" t="s">
        <v>214</v>
      </c>
      <c r="F34" t="s">
        <v>217</v>
      </c>
    </row>
    <row r="35" spans="1:6" x14ac:dyDescent="0.25">
      <c r="A35">
        <v>32</v>
      </c>
      <c r="B35" t="s">
        <v>216</v>
      </c>
      <c r="C35">
        <v>0</v>
      </c>
      <c r="D35">
        <v>0</v>
      </c>
      <c r="E35" t="s">
        <v>214</v>
      </c>
      <c r="F35" t="s">
        <v>217</v>
      </c>
    </row>
    <row r="36" spans="1:6" x14ac:dyDescent="0.25">
      <c r="A36">
        <v>33</v>
      </c>
      <c r="B36" t="s">
        <v>238</v>
      </c>
      <c r="C36">
        <v>0</v>
      </c>
      <c r="D36">
        <v>0</v>
      </c>
      <c r="E36" t="s">
        <v>214</v>
      </c>
      <c r="F36" t="s">
        <v>217</v>
      </c>
    </row>
    <row r="37" spans="1:6" x14ac:dyDescent="0.25">
      <c r="A37">
        <v>34</v>
      </c>
      <c r="B37" t="s">
        <v>238</v>
      </c>
      <c r="C37">
        <v>0</v>
      </c>
      <c r="D37">
        <v>0</v>
      </c>
      <c r="E37" t="s">
        <v>214</v>
      </c>
      <c r="F37" t="s">
        <v>217</v>
      </c>
    </row>
    <row r="38" spans="1:6" x14ac:dyDescent="0.25">
      <c r="A38">
        <v>35</v>
      </c>
      <c r="B38" t="s">
        <v>238</v>
      </c>
      <c r="C38">
        <v>0</v>
      </c>
      <c r="D38">
        <v>0</v>
      </c>
      <c r="E38" t="s">
        <v>214</v>
      </c>
      <c r="F38" t="s">
        <v>217</v>
      </c>
    </row>
    <row r="39" spans="1:6" x14ac:dyDescent="0.25">
      <c r="A39">
        <v>36</v>
      </c>
      <c r="B39" t="s">
        <v>238</v>
      </c>
      <c r="C39">
        <v>0</v>
      </c>
      <c r="D39">
        <v>0</v>
      </c>
      <c r="E39" t="s">
        <v>214</v>
      </c>
      <c r="F39" t="s">
        <v>217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9"/>
  <sheetViews>
    <sheetView topLeftCell="A3" workbookViewId="0">
      <selection activeCell="A3" sqref="A3"/>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v>1</v>
      </c>
      <c r="B4" t="s">
        <v>218</v>
      </c>
      <c r="C4" t="s">
        <v>217</v>
      </c>
    </row>
    <row r="5" spans="1:3" x14ac:dyDescent="0.25">
      <c r="A5">
        <v>2</v>
      </c>
      <c r="B5" t="s">
        <v>218</v>
      </c>
      <c r="C5" t="s">
        <v>217</v>
      </c>
    </row>
    <row r="6" spans="1:3" x14ac:dyDescent="0.25">
      <c r="A6">
        <v>3</v>
      </c>
      <c r="B6" t="s">
        <v>218</v>
      </c>
      <c r="C6" t="s">
        <v>217</v>
      </c>
    </row>
    <row r="7" spans="1:3" x14ac:dyDescent="0.25">
      <c r="A7">
        <v>4</v>
      </c>
      <c r="B7" t="s">
        <v>218</v>
      </c>
      <c r="C7" t="s">
        <v>217</v>
      </c>
    </row>
    <row r="8" spans="1:3" x14ac:dyDescent="0.25">
      <c r="A8">
        <v>5</v>
      </c>
      <c r="B8" t="s">
        <v>218</v>
      </c>
      <c r="C8" t="s">
        <v>217</v>
      </c>
    </row>
    <row r="9" spans="1:3" x14ac:dyDescent="0.25">
      <c r="A9">
        <v>6</v>
      </c>
      <c r="B9" t="s">
        <v>218</v>
      </c>
      <c r="C9" t="s">
        <v>217</v>
      </c>
    </row>
    <row r="10" spans="1:3" x14ac:dyDescent="0.25">
      <c r="A10">
        <v>7</v>
      </c>
      <c r="B10" t="s">
        <v>218</v>
      </c>
      <c r="C10" t="s">
        <v>217</v>
      </c>
    </row>
    <row r="11" spans="1:3" x14ac:dyDescent="0.25">
      <c r="A11">
        <v>8</v>
      </c>
      <c r="B11" t="s">
        <v>218</v>
      </c>
      <c r="C11" t="s">
        <v>217</v>
      </c>
    </row>
    <row r="12" spans="1:3" x14ac:dyDescent="0.25">
      <c r="A12">
        <v>9</v>
      </c>
      <c r="B12" t="s">
        <v>218</v>
      </c>
      <c r="C12" t="s">
        <v>217</v>
      </c>
    </row>
    <row r="13" spans="1:3" x14ac:dyDescent="0.25">
      <c r="A13">
        <v>10</v>
      </c>
      <c r="B13" t="s">
        <v>218</v>
      </c>
      <c r="C13" t="s">
        <v>217</v>
      </c>
    </row>
    <row r="14" spans="1:3" x14ac:dyDescent="0.25">
      <c r="A14">
        <v>11</v>
      </c>
      <c r="B14" t="s">
        <v>218</v>
      </c>
      <c r="C14" t="s">
        <v>217</v>
      </c>
    </row>
    <row r="15" spans="1:3" x14ac:dyDescent="0.25">
      <c r="A15">
        <v>12</v>
      </c>
      <c r="B15" t="s">
        <v>218</v>
      </c>
      <c r="C15" t="s">
        <v>217</v>
      </c>
    </row>
    <row r="16" spans="1:3" x14ac:dyDescent="0.25">
      <c r="A16">
        <v>13</v>
      </c>
      <c r="B16" t="s">
        <v>218</v>
      </c>
      <c r="C16" t="s">
        <v>217</v>
      </c>
    </row>
    <row r="17" spans="1:3" x14ac:dyDescent="0.25">
      <c r="A17">
        <v>14</v>
      </c>
      <c r="B17" t="s">
        <v>218</v>
      </c>
      <c r="C17" t="s">
        <v>217</v>
      </c>
    </row>
    <row r="18" spans="1:3" x14ac:dyDescent="0.25">
      <c r="A18">
        <v>15</v>
      </c>
      <c r="B18" t="s">
        <v>218</v>
      </c>
      <c r="C18" t="s">
        <v>217</v>
      </c>
    </row>
    <row r="19" spans="1:3" x14ac:dyDescent="0.25">
      <c r="A19">
        <v>16</v>
      </c>
      <c r="B19" t="s">
        <v>218</v>
      </c>
      <c r="C19" t="s">
        <v>217</v>
      </c>
    </row>
    <row r="20" spans="1:3" x14ac:dyDescent="0.25">
      <c r="A20">
        <v>17</v>
      </c>
      <c r="B20" t="s">
        <v>218</v>
      </c>
      <c r="C20" t="s">
        <v>217</v>
      </c>
    </row>
    <row r="21" spans="1:3" x14ac:dyDescent="0.25">
      <c r="A21">
        <v>18</v>
      </c>
      <c r="B21" t="s">
        <v>218</v>
      </c>
      <c r="C21" t="s">
        <v>217</v>
      </c>
    </row>
    <row r="22" spans="1:3" x14ac:dyDescent="0.25">
      <c r="A22">
        <v>19</v>
      </c>
      <c r="B22" t="s">
        <v>218</v>
      </c>
      <c r="C22" t="s">
        <v>217</v>
      </c>
    </row>
    <row r="23" spans="1:3" x14ac:dyDescent="0.25">
      <c r="A23">
        <v>20</v>
      </c>
      <c r="B23" t="s">
        <v>218</v>
      </c>
      <c r="C23" t="s">
        <v>217</v>
      </c>
    </row>
    <row r="24" spans="1:3" x14ac:dyDescent="0.25">
      <c r="A24">
        <v>21</v>
      </c>
      <c r="B24" t="s">
        <v>218</v>
      </c>
      <c r="C24" t="s">
        <v>217</v>
      </c>
    </row>
    <row r="25" spans="1:3" x14ac:dyDescent="0.25">
      <c r="A25">
        <v>22</v>
      </c>
      <c r="B25" t="s">
        <v>218</v>
      </c>
      <c r="C25" t="s">
        <v>217</v>
      </c>
    </row>
    <row r="26" spans="1:3" x14ac:dyDescent="0.25">
      <c r="A26">
        <v>23</v>
      </c>
      <c r="B26" t="s">
        <v>218</v>
      </c>
      <c r="C26" t="s">
        <v>217</v>
      </c>
    </row>
    <row r="27" spans="1:3" x14ac:dyDescent="0.25">
      <c r="A27">
        <v>24</v>
      </c>
      <c r="B27" t="s">
        <v>218</v>
      </c>
      <c r="C27" t="s">
        <v>217</v>
      </c>
    </row>
    <row r="28" spans="1:3" x14ac:dyDescent="0.25">
      <c r="A28">
        <v>25</v>
      </c>
      <c r="B28" t="s">
        <v>218</v>
      </c>
      <c r="C28" t="s">
        <v>217</v>
      </c>
    </row>
    <row r="29" spans="1:3" x14ac:dyDescent="0.25">
      <c r="A29">
        <v>26</v>
      </c>
      <c r="B29" t="s">
        <v>218</v>
      </c>
      <c r="C29" t="s">
        <v>217</v>
      </c>
    </row>
    <row r="30" spans="1:3" x14ac:dyDescent="0.25">
      <c r="A30">
        <v>27</v>
      </c>
      <c r="B30" t="s">
        <v>218</v>
      </c>
      <c r="C30" t="s">
        <v>217</v>
      </c>
    </row>
    <row r="31" spans="1:3" x14ac:dyDescent="0.25">
      <c r="A31">
        <v>28</v>
      </c>
      <c r="B31" t="s">
        <v>218</v>
      </c>
      <c r="C31" t="s">
        <v>217</v>
      </c>
    </row>
    <row r="32" spans="1:3" x14ac:dyDescent="0.25">
      <c r="A32">
        <v>29</v>
      </c>
      <c r="B32" t="s">
        <v>218</v>
      </c>
      <c r="C32" t="s">
        <v>217</v>
      </c>
    </row>
    <row r="33" spans="1:3" x14ac:dyDescent="0.25">
      <c r="A33">
        <v>30</v>
      </c>
      <c r="B33" t="s">
        <v>218</v>
      </c>
      <c r="C33" t="s">
        <v>217</v>
      </c>
    </row>
    <row r="34" spans="1:3" x14ac:dyDescent="0.25">
      <c r="A34">
        <v>31</v>
      </c>
      <c r="B34" t="s">
        <v>218</v>
      </c>
      <c r="C34" t="s">
        <v>217</v>
      </c>
    </row>
    <row r="35" spans="1:3" x14ac:dyDescent="0.25">
      <c r="A35">
        <v>32</v>
      </c>
      <c r="B35" t="s">
        <v>218</v>
      </c>
      <c r="C35" t="s">
        <v>217</v>
      </c>
    </row>
    <row r="36" spans="1:3" x14ac:dyDescent="0.25">
      <c r="A36">
        <v>33</v>
      </c>
      <c r="B36" t="s">
        <v>238</v>
      </c>
      <c r="C36" t="s">
        <v>217</v>
      </c>
    </row>
    <row r="37" spans="1:3" x14ac:dyDescent="0.25">
      <c r="A37">
        <v>34</v>
      </c>
      <c r="B37" t="s">
        <v>238</v>
      </c>
      <c r="C37" t="s">
        <v>217</v>
      </c>
    </row>
    <row r="38" spans="1:3" x14ac:dyDescent="0.25">
      <c r="A38">
        <v>35</v>
      </c>
      <c r="B38" t="s">
        <v>238</v>
      </c>
      <c r="C38" t="s">
        <v>217</v>
      </c>
    </row>
    <row r="39" spans="1:3" x14ac:dyDescent="0.25">
      <c r="A39">
        <v>36</v>
      </c>
      <c r="B39" t="s">
        <v>238</v>
      </c>
      <c r="C39" t="s">
        <v>217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39"/>
  <sheetViews>
    <sheetView topLeftCell="A3" workbookViewId="0">
      <selection activeCell="A3" sqref="A3"/>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v>1</v>
      </c>
      <c r="B4" t="s">
        <v>219</v>
      </c>
      <c r="C4">
        <v>7387</v>
      </c>
      <c r="D4">
        <v>0</v>
      </c>
      <c r="E4" t="s">
        <v>214</v>
      </c>
      <c r="F4" t="s">
        <v>217</v>
      </c>
    </row>
    <row r="5" spans="1:6" x14ac:dyDescent="0.25">
      <c r="A5">
        <v>2</v>
      </c>
      <c r="B5" t="s">
        <v>219</v>
      </c>
      <c r="C5">
        <v>3225</v>
      </c>
      <c r="D5">
        <v>0</v>
      </c>
      <c r="E5" t="s">
        <v>214</v>
      </c>
      <c r="F5" t="s">
        <v>217</v>
      </c>
    </row>
    <row r="6" spans="1:6" x14ac:dyDescent="0.25">
      <c r="A6">
        <v>3</v>
      </c>
      <c r="B6" t="s">
        <v>219</v>
      </c>
      <c r="C6">
        <v>3063</v>
      </c>
      <c r="D6">
        <v>0</v>
      </c>
      <c r="E6" t="s">
        <v>214</v>
      </c>
      <c r="F6" t="s">
        <v>217</v>
      </c>
    </row>
    <row r="7" spans="1:6" x14ac:dyDescent="0.25">
      <c r="A7">
        <v>4</v>
      </c>
      <c r="B7" t="s">
        <v>219</v>
      </c>
      <c r="C7">
        <v>3641</v>
      </c>
      <c r="D7">
        <v>0</v>
      </c>
      <c r="E7" t="s">
        <v>214</v>
      </c>
      <c r="F7" t="s">
        <v>217</v>
      </c>
    </row>
    <row r="8" spans="1:6" x14ac:dyDescent="0.25">
      <c r="A8">
        <v>5</v>
      </c>
      <c r="B8" t="s">
        <v>219</v>
      </c>
      <c r="C8">
        <v>0</v>
      </c>
      <c r="D8">
        <v>0</v>
      </c>
      <c r="E8" t="s">
        <v>214</v>
      </c>
      <c r="F8" t="s">
        <v>217</v>
      </c>
    </row>
    <row r="9" spans="1:6" x14ac:dyDescent="0.25">
      <c r="A9">
        <v>6</v>
      </c>
      <c r="B9" t="s">
        <v>219</v>
      </c>
      <c r="C9">
        <v>3225</v>
      </c>
      <c r="D9">
        <v>0</v>
      </c>
      <c r="E9" t="s">
        <v>214</v>
      </c>
      <c r="F9" t="s">
        <v>217</v>
      </c>
    </row>
    <row r="10" spans="1:6" x14ac:dyDescent="0.25">
      <c r="A10">
        <v>7</v>
      </c>
      <c r="B10" t="s">
        <v>219</v>
      </c>
      <c r="C10">
        <v>2761</v>
      </c>
      <c r="D10">
        <v>0</v>
      </c>
      <c r="E10" t="s">
        <v>214</v>
      </c>
      <c r="F10" t="s">
        <v>217</v>
      </c>
    </row>
    <row r="11" spans="1:6" x14ac:dyDescent="0.25">
      <c r="A11">
        <v>8</v>
      </c>
      <c r="B11" t="s">
        <v>219</v>
      </c>
      <c r="C11">
        <v>5038</v>
      </c>
      <c r="D11">
        <v>0</v>
      </c>
      <c r="E11" t="s">
        <v>214</v>
      </c>
      <c r="F11" t="s">
        <v>217</v>
      </c>
    </row>
    <row r="12" spans="1:6" x14ac:dyDescent="0.25">
      <c r="A12">
        <v>9</v>
      </c>
      <c r="B12" t="s">
        <v>219</v>
      </c>
      <c r="C12">
        <v>3225</v>
      </c>
      <c r="D12">
        <v>0</v>
      </c>
      <c r="E12" t="s">
        <v>214</v>
      </c>
      <c r="F12" t="s">
        <v>217</v>
      </c>
    </row>
    <row r="13" spans="1:6" x14ac:dyDescent="0.25">
      <c r="A13">
        <v>10</v>
      </c>
      <c r="B13" t="s">
        <v>219</v>
      </c>
      <c r="C13">
        <v>3225</v>
      </c>
      <c r="D13">
        <v>0</v>
      </c>
      <c r="E13" t="s">
        <v>214</v>
      </c>
      <c r="F13" t="s">
        <v>217</v>
      </c>
    </row>
    <row r="14" spans="1:6" x14ac:dyDescent="0.25">
      <c r="A14">
        <v>11</v>
      </c>
      <c r="B14" t="s">
        <v>219</v>
      </c>
      <c r="C14">
        <v>3063</v>
      </c>
      <c r="D14">
        <v>0</v>
      </c>
      <c r="E14" t="s">
        <v>214</v>
      </c>
      <c r="F14" t="s">
        <v>217</v>
      </c>
    </row>
    <row r="15" spans="1:6" x14ac:dyDescent="0.25">
      <c r="A15">
        <v>12</v>
      </c>
      <c r="B15" t="s">
        <v>219</v>
      </c>
      <c r="C15">
        <v>3225</v>
      </c>
      <c r="D15">
        <v>0</v>
      </c>
      <c r="E15" t="s">
        <v>214</v>
      </c>
      <c r="F15" t="s">
        <v>217</v>
      </c>
    </row>
    <row r="16" spans="1:6" x14ac:dyDescent="0.25">
      <c r="A16">
        <v>13</v>
      </c>
      <c r="B16" t="s">
        <v>219</v>
      </c>
      <c r="C16">
        <v>3063</v>
      </c>
      <c r="D16">
        <v>0</v>
      </c>
      <c r="E16" t="s">
        <v>214</v>
      </c>
      <c r="F16" t="s">
        <v>217</v>
      </c>
    </row>
    <row r="17" spans="1:6" x14ac:dyDescent="0.25">
      <c r="A17">
        <v>14</v>
      </c>
      <c r="B17" t="s">
        <v>219</v>
      </c>
      <c r="C17">
        <v>3225</v>
      </c>
      <c r="D17">
        <v>0</v>
      </c>
      <c r="E17" t="s">
        <v>214</v>
      </c>
      <c r="F17" t="s">
        <v>217</v>
      </c>
    </row>
    <row r="18" spans="1:6" x14ac:dyDescent="0.25">
      <c r="A18">
        <v>15</v>
      </c>
      <c r="B18" t="s">
        <v>219</v>
      </c>
      <c r="C18">
        <v>3063</v>
      </c>
      <c r="D18">
        <v>0</v>
      </c>
      <c r="E18" t="s">
        <v>214</v>
      </c>
      <c r="F18" t="s">
        <v>217</v>
      </c>
    </row>
    <row r="19" spans="1:6" x14ac:dyDescent="0.25">
      <c r="A19">
        <v>16</v>
      </c>
      <c r="B19" t="s">
        <v>219</v>
      </c>
      <c r="C19">
        <v>6222.5</v>
      </c>
      <c r="D19">
        <v>0</v>
      </c>
      <c r="E19" t="s">
        <v>214</v>
      </c>
      <c r="F19" t="s">
        <v>217</v>
      </c>
    </row>
    <row r="20" spans="1:6" x14ac:dyDescent="0.25">
      <c r="A20">
        <v>17</v>
      </c>
      <c r="B20" t="s">
        <v>219</v>
      </c>
      <c r="C20">
        <v>3225</v>
      </c>
      <c r="D20">
        <v>0</v>
      </c>
      <c r="E20" t="s">
        <v>214</v>
      </c>
      <c r="F20" t="s">
        <v>217</v>
      </c>
    </row>
    <row r="21" spans="1:6" x14ac:dyDescent="0.25">
      <c r="A21">
        <v>18</v>
      </c>
      <c r="B21" t="s">
        <v>219</v>
      </c>
      <c r="C21">
        <v>3063</v>
      </c>
      <c r="D21">
        <v>0</v>
      </c>
      <c r="E21" t="s">
        <v>214</v>
      </c>
      <c r="F21" t="s">
        <v>217</v>
      </c>
    </row>
    <row r="22" spans="1:6" x14ac:dyDescent="0.25">
      <c r="A22">
        <v>19</v>
      </c>
      <c r="B22" t="s">
        <v>219</v>
      </c>
      <c r="C22">
        <v>3225</v>
      </c>
      <c r="D22">
        <v>0</v>
      </c>
      <c r="E22" t="s">
        <v>214</v>
      </c>
      <c r="F22" t="s">
        <v>217</v>
      </c>
    </row>
    <row r="23" spans="1:6" x14ac:dyDescent="0.25">
      <c r="A23">
        <v>20</v>
      </c>
      <c r="B23" t="s">
        <v>219</v>
      </c>
      <c r="C23">
        <v>2761</v>
      </c>
      <c r="D23">
        <v>0</v>
      </c>
      <c r="E23" t="s">
        <v>214</v>
      </c>
      <c r="F23" t="s">
        <v>217</v>
      </c>
    </row>
    <row r="24" spans="1:6" x14ac:dyDescent="0.25">
      <c r="A24">
        <v>21</v>
      </c>
      <c r="B24" t="s">
        <v>219</v>
      </c>
      <c r="C24">
        <v>3225</v>
      </c>
      <c r="D24">
        <v>0</v>
      </c>
      <c r="E24" t="s">
        <v>214</v>
      </c>
      <c r="F24" t="s">
        <v>217</v>
      </c>
    </row>
    <row r="25" spans="1:6" x14ac:dyDescent="0.25">
      <c r="A25">
        <v>22</v>
      </c>
      <c r="B25" t="s">
        <v>219</v>
      </c>
      <c r="C25">
        <v>3063</v>
      </c>
      <c r="D25">
        <v>0</v>
      </c>
      <c r="E25" t="s">
        <v>214</v>
      </c>
      <c r="F25" t="s">
        <v>217</v>
      </c>
    </row>
    <row r="26" spans="1:6" x14ac:dyDescent="0.25">
      <c r="A26">
        <v>23</v>
      </c>
      <c r="B26" t="s">
        <v>219</v>
      </c>
      <c r="C26">
        <v>3225</v>
      </c>
      <c r="D26">
        <v>0</v>
      </c>
      <c r="E26" t="s">
        <v>214</v>
      </c>
      <c r="F26" t="s">
        <v>217</v>
      </c>
    </row>
    <row r="27" spans="1:6" x14ac:dyDescent="0.25">
      <c r="A27">
        <v>24</v>
      </c>
      <c r="B27" t="s">
        <v>219</v>
      </c>
      <c r="C27">
        <v>3063</v>
      </c>
      <c r="D27">
        <v>0</v>
      </c>
      <c r="E27" t="s">
        <v>214</v>
      </c>
      <c r="F27" t="s">
        <v>217</v>
      </c>
    </row>
    <row r="28" spans="1:6" x14ac:dyDescent="0.25">
      <c r="A28">
        <v>25</v>
      </c>
      <c r="B28" t="s">
        <v>219</v>
      </c>
      <c r="C28">
        <v>6567</v>
      </c>
      <c r="D28">
        <v>0</v>
      </c>
      <c r="E28" t="s">
        <v>214</v>
      </c>
      <c r="F28" t="s">
        <v>217</v>
      </c>
    </row>
    <row r="29" spans="1:6" x14ac:dyDescent="0.25">
      <c r="A29">
        <v>26</v>
      </c>
      <c r="B29" t="s">
        <v>219</v>
      </c>
      <c r="C29">
        <v>3225</v>
      </c>
      <c r="D29">
        <v>0</v>
      </c>
      <c r="E29" t="s">
        <v>214</v>
      </c>
      <c r="F29" t="s">
        <v>217</v>
      </c>
    </row>
    <row r="30" spans="1:6" x14ac:dyDescent="0.25">
      <c r="A30">
        <v>27</v>
      </c>
      <c r="B30" t="s">
        <v>219</v>
      </c>
      <c r="C30">
        <v>1420.73</v>
      </c>
      <c r="D30">
        <v>0</v>
      </c>
      <c r="E30" t="s">
        <v>214</v>
      </c>
      <c r="F30" t="s">
        <v>217</v>
      </c>
    </row>
    <row r="31" spans="1:6" x14ac:dyDescent="0.25">
      <c r="A31">
        <v>28</v>
      </c>
      <c r="B31" t="s">
        <v>219</v>
      </c>
      <c r="C31">
        <v>3063</v>
      </c>
      <c r="D31">
        <v>0</v>
      </c>
      <c r="E31" t="s">
        <v>214</v>
      </c>
      <c r="F31" t="s">
        <v>217</v>
      </c>
    </row>
    <row r="32" spans="1:6" x14ac:dyDescent="0.25">
      <c r="A32">
        <v>29</v>
      </c>
      <c r="B32" t="s">
        <v>219</v>
      </c>
      <c r="C32">
        <v>3225</v>
      </c>
      <c r="D32">
        <v>0</v>
      </c>
      <c r="E32" t="s">
        <v>214</v>
      </c>
      <c r="F32" t="s">
        <v>217</v>
      </c>
    </row>
    <row r="33" spans="1:6" x14ac:dyDescent="0.25">
      <c r="A33">
        <v>30</v>
      </c>
      <c r="B33" t="s">
        <v>219</v>
      </c>
      <c r="C33">
        <v>2761</v>
      </c>
      <c r="D33">
        <v>0</v>
      </c>
      <c r="E33" t="s">
        <v>214</v>
      </c>
      <c r="F33" t="s">
        <v>217</v>
      </c>
    </row>
    <row r="34" spans="1:6" x14ac:dyDescent="0.25">
      <c r="A34">
        <v>31</v>
      </c>
      <c r="B34" t="s">
        <v>219</v>
      </c>
      <c r="C34">
        <v>3225</v>
      </c>
      <c r="D34">
        <v>0</v>
      </c>
      <c r="E34" t="s">
        <v>214</v>
      </c>
      <c r="F34" t="s">
        <v>217</v>
      </c>
    </row>
    <row r="35" spans="1:6" x14ac:dyDescent="0.25">
      <c r="A35">
        <v>32</v>
      </c>
      <c r="B35" t="s">
        <v>219</v>
      </c>
      <c r="C35">
        <v>3063</v>
      </c>
      <c r="D35">
        <v>0</v>
      </c>
      <c r="E35" t="s">
        <v>214</v>
      </c>
      <c r="F35" t="s">
        <v>217</v>
      </c>
    </row>
    <row r="36" spans="1:6" x14ac:dyDescent="0.25">
      <c r="A36">
        <v>33</v>
      </c>
      <c r="B36" t="s">
        <v>238</v>
      </c>
      <c r="C36">
        <v>0</v>
      </c>
      <c r="D36">
        <v>0</v>
      </c>
      <c r="E36" t="s">
        <v>214</v>
      </c>
      <c r="F36" t="s">
        <v>217</v>
      </c>
    </row>
    <row r="37" spans="1:6" x14ac:dyDescent="0.25">
      <c r="A37">
        <v>34</v>
      </c>
      <c r="B37" t="s">
        <v>238</v>
      </c>
      <c r="C37">
        <v>0</v>
      </c>
      <c r="D37">
        <v>0</v>
      </c>
      <c r="E37" t="s">
        <v>214</v>
      </c>
      <c r="F37" t="s">
        <v>217</v>
      </c>
    </row>
    <row r="38" spans="1:6" x14ac:dyDescent="0.25">
      <c r="A38">
        <v>35</v>
      </c>
      <c r="B38" t="s">
        <v>238</v>
      </c>
      <c r="C38">
        <v>0</v>
      </c>
      <c r="D38">
        <v>0</v>
      </c>
      <c r="E38" t="s">
        <v>214</v>
      </c>
      <c r="F38" t="s">
        <v>217</v>
      </c>
    </row>
    <row r="39" spans="1:6" x14ac:dyDescent="0.25">
      <c r="A39">
        <v>36</v>
      </c>
      <c r="B39" t="s">
        <v>238</v>
      </c>
      <c r="C39">
        <v>0</v>
      </c>
      <c r="D39">
        <v>0</v>
      </c>
      <c r="E39" t="s">
        <v>214</v>
      </c>
      <c r="F39" t="s">
        <v>217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9"/>
  <sheetViews>
    <sheetView topLeftCell="A3" workbookViewId="0">
      <selection activeCell="A3" sqref="A3"/>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v>1</v>
      </c>
      <c r="B4" t="s">
        <v>220</v>
      </c>
      <c r="C4">
        <v>0</v>
      </c>
      <c r="D4">
        <v>0</v>
      </c>
      <c r="E4" t="s">
        <v>214</v>
      </c>
      <c r="F4" t="s">
        <v>217</v>
      </c>
    </row>
    <row r="5" spans="1:6" x14ac:dyDescent="0.25">
      <c r="A5">
        <v>2</v>
      </c>
      <c r="B5" t="s">
        <v>220</v>
      </c>
      <c r="C5">
        <v>0</v>
      </c>
      <c r="D5">
        <v>0</v>
      </c>
      <c r="E5" t="s">
        <v>214</v>
      </c>
      <c r="F5" t="s">
        <v>217</v>
      </c>
    </row>
    <row r="6" spans="1:6" x14ac:dyDescent="0.25">
      <c r="A6">
        <v>3</v>
      </c>
      <c r="B6" t="s">
        <v>220</v>
      </c>
      <c r="C6">
        <v>0</v>
      </c>
      <c r="D6">
        <v>0</v>
      </c>
      <c r="E6" t="s">
        <v>214</v>
      </c>
      <c r="F6" t="s">
        <v>217</v>
      </c>
    </row>
    <row r="7" spans="1:6" x14ac:dyDescent="0.25">
      <c r="A7">
        <v>4</v>
      </c>
      <c r="B7" t="s">
        <v>220</v>
      </c>
      <c r="C7">
        <v>0</v>
      </c>
      <c r="D7">
        <v>0</v>
      </c>
      <c r="E7" t="s">
        <v>214</v>
      </c>
      <c r="F7" t="s">
        <v>217</v>
      </c>
    </row>
    <row r="8" spans="1:6" x14ac:dyDescent="0.25">
      <c r="A8">
        <v>5</v>
      </c>
      <c r="B8" t="s">
        <v>220</v>
      </c>
      <c r="C8">
        <v>0</v>
      </c>
      <c r="D8">
        <v>0</v>
      </c>
      <c r="E8" t="s">
        <v>214</v>
      </c>
      <c r="F8" t="s">
        <v>217</v>
      </c>
    </row>
    <row r="9" spans="1:6" x14ac:dyDescent="0.25">
      <c r="A9">
        <v>6</v>
      </c>
      <c r="B9" t="s">
        <v>220</v>
      </c>
      <c r="C9">
        <v>0</v>
      </c>
      <c r="D9">
        <v>0</v>
      </c>
      <c r="E9" t="s">
        <v>214</v>
      </c>
      <c r="F9" t="s">
        <v>217</v>
      </c>
    </row>
    <row r="10" spans="1:6" x14ac:dyDescent="0.25">
      <c r="A10">
        <v>7</v>
      </c>
      <c r="B10" t="s">
        <v>220</v>
      </c>
      <c r="C10">
        <v>0</v>
      </c>
      <c r="D10">
        <v>0</v>
      </c>
      <c r="E10" t="s">
        <v>214</v>
      </c>
      <c r="F10" t="s">
        <v>217</v>
      </c>
    </row>
    <row r="11" spans="1:6" x14ac:dyDescent="0.25">
      <c r="A11">
        <v>8</v>
      </c>
      <c r="B11" t="s">
        <v>220</v>
      </c>
      <c r="C11">
        <v>0</v>
      </c>
      <c r="D11">
        <v>0</v>
      </c>
      <c r="E11" t="s">
        <v>214</v>
      </c>
      <c r="F11" t="s">
        <v>217</v>
      </c>
    </row>
    <row r="12" spans="1:6" x14ac:dyDescent="0.25">
      <c r="A12">
        <v>9</v>
      </c>
      <c r="B12" t="s">
        <v>220</v>
      </c>
      <c r="C12">
        <v>0</v>
      </c>
      <c r="D12">
        <v>0</v>
      </c>
      <c r="E12" t="s">
        <v>214</v>
      </c>
      <c r="F12" t="s">
        <v>217</v>
      </c>
    </row>
    <row r="13" spans="1:6" x14ac:dyDescent="0.25">
      <c r="A13">
        <v>10</v>
      </c>
      <c r="B13" t="s">
        <v>220</v>
      </c>
      <c r="C13">
        <v>0</v>
      </c>
      <c r="D13">
        <v>0</v>
      </c>
      <c r="E13" t="s">
        <v>214</v>
      </c>
      <c r="F13" t="s">
        <v>217</v>
      </c>
    </row>
    <row r="14" spans="1:6" x14ac:dyDescent="0.25">
      <c r="A14">
        <v>11</v>
      </c>
      <c r="B14" t="s">
        <v>220</v>
      </c>
      <c r="C14">
        <v>0</v>
      </c>
      <c r="D14">
        <v>0</v>
      </c>
      <c r="E14" t="s">
        <v>214</v>
      </c>
      <c r="F14" t="s">
        <v>217</v>
      </c>
    </row>
    <row r="15" spans="1:6" x14ac:dyDescent="0.25">
      <c r="A15">
        <v>12</v>
      </c>
      <c r="B15" t="s">
        <v>220</v>
      </c>
      <c r="C15">
        <v>0</v>
      </c>
      <c r="D15">
        <v>0</v>
      </c>
      <c r="E15" t="s">
        <v>214</v>
      </c>
      <c r="F15" t="s">
        <v>217</v>
      </c>
    </row>
    <row r="16" spans="1:6" x14ac:dyDescent="0.25">
      <c r="A16">
        <v>13</v>
      </c>
      <c r="B16" t="s">
        <v>220</v>
      </c>
      <c r="C16">
        <v>0</v>
      </c>
      <c r="D16">
        <v>0</v>
      </c>
      <c r="E16" t="s">
        <v>214</v>
      </c>
      <c r="F16" t="s">
        <v>217</v>
      </c>
    </row>
    <row r="17" spans="1:6" x14ac:dyDescent="0.25">
      <c r="A17">
        <v>14</v>
      </c>
      <c r="B17" t="s">
        <v>220</v>
      </c>
      <c r="C17">
        <v>0</v>
      </c>
      <c r="D17">
        <v>0</v>
      </c>
      <c r="E17" t="s">
        <v>214</v>
      </c>
      <c r="F17" t="s">
        <v>217</v>
      </c>
    </row>
    <row r="18" spans="1:6" x14ac:dyDescent="0.25">
      <c r="A18">
        <v>15</v>
      </c>
      <c r="B18" t="s">
        <v>220</v>
      </c>
      <c r="C18">
        <v>0</v>
      </c>
      <c r="D18">
        <v>0</v>
      </c>
      <c r="E18" t="s">
        <v>214</v>
      </c>
      <c r="F18" t="s">
        <v>217</v>
      </c>
    </row>
    <row r="19" spans="1:6" x14ac:dyDescent="0.25">
      <c r="A19">
        <v>16</v>
      </c>
      <c r="B19" t="s">
        <v>220</v>
      </c>
      <c r="C19">
        <v>0</v>
      </c>
      <c r="D19">
        <v>0</v>
      </c>
      <c r="E19" t="s">
        <v>214</v>
      </c>
      <c r="F19" t="s">
        <v>217</v>
      </c>
    </row>
    <row r="20" spans="1:6" x14ac:dyDescent="0.25">
      <c r="A20">
        <v>17</v>
      </c>
      <c r="B20" t="s">
        <v>220</v>
      </c>
      <c r="C20">
        <v>0</v>
      </c>
      <c r="D20">
        <v>0</v>
      </c>
      <c r="E20" t="s">
        <v>214</v>
      </c>
      <c r="F20" t="s">
        <v>217</v>
      </c>
    </row>
    <row r="21" spans="1:6" x14ac:dyDescent="0.25">
      <c r="A21">
        <v>18</v>
      </c>
      <c r="B21" t="s">
        <v>220</v>
      </c>
      <c r="C21">
        <v>0</v>
      </c>
      <c r="D21">
        <v>0</v>
      </c>
      <c r="E21" t="s">
        <v>214</v>
      </c>
      <c r="F21" t="s">
        <v>217</v>
      </c>
    </row>
    <row r="22" spans="1:6" x14ac:dyDescent="0.25">
      <c r="A22">
        <v>19</v>
      </c>
      <c r="B22" t="s">
        <v>220</v>
      </c>
      <c r="C22">
        <v>0</v>
      </c>
      <c r="D22">
        <v>0</v>
      </c>
      <c r="E22" t="s">
        <v>214</v>
      </c>
      <c r="F22" t="s">
        <v>217</v>
      </c>
    </row>
    <row r="23" spans="1:6" x14ac:dyDescent="0.25">
      <c r="A23">
        <v>20</v>
      </c>
      <c r="B23" t="s">
        <v>220</v>
      </c>
      <c r="C23">
        <v>0</v>
      </c>
      <c r="D23">
        <v>0</v>
      </c>
      <c r="E23" t="s">
        <v>214</v>
      </c>
      <c r="F23" t="s">
        <v>217</v>
      </c>
    </row>
    <row r="24" spans="1:6" x14ac:dyDescent="0.25">
      <c r="A24">
        <v>21</v>
      </c>
      <c r="B24" t="s">
        <v>220</v>
      </c>
      <c r="C24">
        <v>0</v>
      </c>
      <c r="D24">
        <v>0</v>
      </c>
      <c r="E24" t="s">
        <v>214</v>
      </c>
      <c r="F24" t="s">
        <v>217</v>
      </c>
    </row>
    <row r="25" spans="1:6" x14ac:dyDescent="0.25">
      <c r="A25">
        <v>22</v>
      </c>
      <c r="B25" t="s">
        <v>220</v>
      </c>
      <c r="C25">
        <v>0</v>
      </c>
      <c r="D25">
        <v>0</v>
      </c>
      <c r="E25" t="s">
        <v>214</v>
      </c>
      <c r="F25" t="s">
        <v>217</v>
      </c>
    </row>
    <row r="26" spans="1:6" x14ac:dyDescent="0.25">
      <c r="A26">
        <v>23</v>
      </c>
      <c r="B26" t="s">
        <v>220</v>
      </c>
      <c r="C26">
        <v>0</v>
      </c>
      <c r="D26">
        <v>0</v>
      </c>
      <c r="E26" t="s">
        <v>214</v>
      </c>
      <c r="F26" t="s">
        <v>217</v>
      </c>
    </row>
    <row r="27" spans="1:6" x14ac:dyDescent="0.25">
      <c r="A27">
        <v>24</v>
      </c>
      <c r="B27" t="s">
        <v>220</v>
      </c>
      <c r="C27">
        <v>0</v>
      </c>
      <c r="D27">
        <v>0</v>
      </c>
      <c r="E27" t="s">
        <v>214</v>
      </c>
      <c r="F27" t="s">
        <v>217</v>
      </c>
    </row>
    <row r="28" spans="1:6" x14ac:dyDescent="0.25">
      <c r="A28">
        <v>25</v>
      </c>
      <c r="B28" t="s">
        <v>220</v>
      </c>
      <c r="C28">
        <v>0</v>
      </c>
      <c r="D28">
        <v>0</v>
      </c>
      <c r="E28" t="s">
        <v>214</v>
      </c>
      <c r="F28" t="s">
        <v>217</v>
      </c>
    </row>
    <row r="29" spans="1:6" x14ac:dyDescent="0.25">
      <c r="A29">
        <v>26</v>
      </c>
      <c r="B29" t="s">
        <v>220</v>
      </c>
      <c r="C29">
        <v>0</v>
      </c>
      <c r="D29">
        <v>0</v>
      </c>
      <c r="E29" t="s">
        <v>214</v>
      </c>
      <c r="F29" t="s">
        <v>217</v>
      </c>
    </row>
    <row r="30" spans="1:6" x14ac:dyDescent="0.25">
      <c r="A30">
        <v>27</v>
      </c>
      <c r="B30" t="s">
        <v>220</v>
      </c>
      <c r="C30">
        <v>0</v>
      </c>
      <c r="D30">
        <v>0</v>
      </c>
      <c r="E30" t="s">
        <v>214</v>
      </c>
      <c r="F30" t="s">
        <v>217</v>
      </c>
    </row>
    <row r="31" spans="1:6" x14ac:dyDescent="0.25">
      <c r="A31">
        <v>28</v>
      </c>
      <c r="B31" t="s">
        <v>220</v>
      </c>
      <c r="C31">
        <v>0</v>
      </c>
      <c r="D31">
        <v>0</v>
      </c>
      <c r="E31" t="s">
        <v>214</v>
      </c>
      <c r="F31" t="s">
        <v>217</v>
      </c>
    </row>
    <row r="32" spans="1:6" x14ac:dyDescent="0.25">
      <c r="A32">
        <v>29</v>
      </c>
      <c r="B32" t="s">
        <v>220</v>
      </c>
      <c r="C32">
        <v>0</v>
      </c>
      <c r="D32">
        <v>0</v>
      </c>
      <c r="E32" t="s">
        <v>214</v>
      </c>
      <c r="F32" t="s">
        <v>217</v>
      </c>
    </row>
    <row r="33" spans="1:6" x14ac:dyDescent="0.25">
      <c r="A33">
        <v>30</v>
      </c>
      <c r="B33" t="s">
        <v>220</v>
      </c>
      <c r="C33">
        <v>0</v>
      </c>
      <c r="D33">
        <v>0</v>
      </c>
      <c r="E33" t="s">
        <v>214</v>
      </c>
      <c r="F33" t="s">
        <v>217</v>
      </c>
    </row>
    <row r="34" spans="1:6" x14ac:dyDescent="0.25">
      <c r="A34">
        <v>31</v>
      </c>
      <c r="B34" t="s">
        <v>220</v>
      </c>
      <c r="C34">
        <v>0</v>
      </c>
      <c r="D34">
        <v>0</v>
      </c>
      <c r="E34" t="s">
        <v>214</v>
      </c>
      <c r="F34" t="s">
        <v>217</v>
      </c>
    </row>
    <row r="35" spans="1:6" x14ac:dyDescent="0.25">
      <c r="A35">
        <v>32</v>
      </c>
      <c r="B35" t="s">
        <v>220</v>
      </c>
      <c r="C35">
        <v>0</v>
      </c>
      <c r="D35">
        <v>0</v>
      </c>
      <c r="E35" t="s">
        <v>214</v>
      </c>
      <c r="F35" t="s">
        <v>217</v>
      </c>
    </row>
    <row r="36" spans="1:6" x14ac:dyDescent="0.25">
      <c r="A36">
        <v>33</v>
      </c>
      <c r="B36" t="s">
        <v>238</v>
      </c>
      <c r="C36">
        <v>0</v>
      </c>
      <c r="D36">
        <v>0</v>
      </c>
      <c r="E36" t="s">
        <v>214</v>
      </c>
      <c r="F36" t="s">
        <v>217</v>
      </c>
    </row>
    <row r="37" spans="1:6" x14ac:dyDescent="0.25">
      <c r="A37">
        <v>34</v>
      </c>
      <c r="B37" t="s">
        <v>238</v>
      </c>
      <c r="C37">
        <v>0</v>
      </c>
      <c r="D37">
        <v>0</v>
      </c>
      <c r="E37" t="s">
        <v>214</v>
      </c>
      <c r="F37" t="s">
        <v>217</v>
      </c>
    </row>
    <row r="38" spans="1:6" x14ac:dyDescent="0.25">
      <c r="A38">
        <v>35</v>
      </c>
      <c r="B38" t="s">
        <v>238</v>
      </c>
      <c r="C38">
        <v>0</v>
      </c>
      <c r="D38">
        <v>0</v>
      </c>
      <c r="E38" t="s">
        <v>214</v>
      </c>
      <c r="F38" t="s">
        <v>217</v>
      </c>
    </row>
    <row r="39" spans="1:6" x14ac:dyDescent="0.25">
      <c r="A39">
        <v>36</v>
      </c>
      <c r="B39" t="s">
        <v>238</v>
      </c>
      <c r="C39">
        <v>0</v>
      </c>
      <c r="D39">
        <v>0</v>
      </c>
      <c r="E39" t="s">
        <v>214</v>
      </c>
      <c r="F39" t="s">
        <v>217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9"/>
  <sheetViews>
    <sheetView topLeftCell="A3" workbookViewId="0">
      <selection activeCell="A3" sqref="A3"/>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v>1</v>
      </c>
      <c r="B4" t="s">
        <v>221</v>
      </c>
      <c r="C4">
        <v>0</v>
      </c>
      <c r="D4">
        <v>0</v>
      </c>
      <c r="E4" t="s">
        <v>214</v>
      </c>
      <c r="F4" t="s">
        <v>217</v>
      </c>
    </row>
    <row r="5" spans="1:6" x14ac:dyDescent="0.25">
      <c r="A5">
        <v>2</v>
      </c>
      <c r="B5" t="s">
        <v>221</v>
      </c>
      <c r="C5">
        <v>0</v>
      </c>
      <c r="D5">
        <v>0</v>
      </c>
      <c r="E5" t="s">
        <v>214</v>
      </c>
      <c r="F5" t="s">
        <v>217</v>
      </c>
    </row>
    <row r="6" spans="1:6" x14ac:dyDescent="0.25">
      <c r="A6">
        <v>3</v>
      </c>
      <c r="B6" t="s">
        <v>221</v>
      </c>
      <c r="C6">
        <v>0</v>
      </c>
      <c r="D6">
        <v>0</v>
      </c>
      <c r="E6" t="s">
        <v>214</v>
      </c>
      <c r="F6" t="s">
        <v>217</v>
      </c>
    </row>
    <row r="7" spans="1:6" x14ac:dyDescent="0.25">
      <c r="A7">
        <v>4</v>
      </c>
      <c r="B7" t="s">
        <v>221</v>
      </c>
      <c r="C7">
        <v>0</v>
      </c>
      <c r="D7">
        <v>0</v>
      </c>
      <c r="E7" t="s">
        <v>214</v>
      </c>
      <c r="F7" t="s">
        <v>217</v>
      </c>
    </row>
    <row r="8" spans="1:6" x14ac:dyDescent="0.25">
      <c r="A8">
        <v>5</v>
      </c>
      <c r="B8" t="s">
        <v>221</v>
      </c>
      <c r="C8">
        <v>0</v>
      </c>
      <c r="D8">
        <v>0</v>
      </c>
      <c r="E8" t="s">
        <v>214</v>
      </c>
      <c r="F8" t="s">
        <v>217</v>
      </c>
    </row>
    <row r="9" spans="1:6" x14ac:dyDescent="0.25">
      <c r="A9">
        <v>6</v>
      </c>
      <c r="B9" t="s">
        <v>221</v>
      </c>
      <c r="C9">
        <v>0</v>
      </c>
      <c r="D9">
        <v>0</v>
      </c>
      <c r="E9" t="s">
        <v>214</v>
      </c>
      <c r="F9" t="s">
        <v>217</v>
      </c>
    </row>
    <row r="10" spans="1:6" x14ac:dyDescent="0.25">
      <c r="A10">
        <v>7</v>
      </c>
      <c r="B10" t="s">
        <v>221</v>
      </c>
      <c r="C10">
        <v>0</v>
      </c>
      <c r="D10">
        <v>0</v>
      </c>
      <c r="E10" t="s">
        <v>214</v>
      </c>
      <c r="F10" t="s">
        <v>217</v>
      </c>
    </row>
    <row r="11" spans="1:6" x14ac:dyDescent="0.25">
      <c r="A11">
        <v>8</v>
      </c>
      <c r="B11" t="s">
        <v>221</v>
      </c>
      <c r="C11">
        <v>0</v>
      </c>
      <c r="D11">
        <v>0</v>
      </c>
      <c r="E11" t="s">
        <v>214</v>
      </c>
      <c r="F11" t="s">
        <v>217</v>
      </c>
    </row>
    <row r="12" spans="1:6" x14ac:dyDescent="0.25">
      <c r="A12">
        <v>9</v>
      </c>
      <c r="B12" t="s">
        <v>221</v>
      </c>
      <c r="C12">
        <v>0</v>
      </c>
      <c r="D12">
        <v>0</v>
      </c>
      <c r="E12" t="s">
        <v>214</v>
      </c>
      <c r="F12" t="s">
        <v>217</v>
      </c>
    </row>
    <row r="13" spans="1:6" x14ac:dyDescent="0.25">
      <c r="A13">
        <v>10</v>
      </c>
      <c r="B13" t="s">
        <v>221</v>
      </c>
      <c r="C13">
        <v>0</v>
      </c>
      <c r="D13">
        <v>0</v>
      </c>
      <c r="E13" t="s">
        <v>214</v>
      </c>
      <c r="F13" t="s">
        <v>217</v>
      </c>
    </row>
    <row r="14" spans="1:6" x14ac:dyDescent="0.25">
      <c r="A14">
        <v>11</v>
      </c>
      <c r="B14" t="s">
        <v>221</v>
      </c>
      <c r="C14">
        <v>0</v>
      </c>
      <c r="D14">
        <v>0</v>
      </c>
      <c r="E14" t="s">
        <v>214</v>
      </c>
      <c r="F14" t="s">
        <v>217</v>
      </c>
    </row>
    <row r="15" spans="1:6" x14ac:dyDescent="0.25">
      <c r="A15">
        <v>12</v>
      </c>
      <c r="B15" t="s">
        <v>221</v>
      </c>
      <c r="C15">
        <v>0</v>
      </c>
      <c r="D15">
        <v>0</v>
      </c>
      <c r="E15" t="s">
        <v>214</v>
      </c>
      <c r="F15" t="s">
        <v>217</v>
      </c>
    </row>
    <row r="16" spans="1:6" x14ac:dyDescent="0.25">
      <c r="A16">
        <v>13</v>
      </c>
      <c r="B16" t="s">
        <v>221</v>
      </c>
      <c r="C16">
        <v>0</v>
      </c>
      <c r="D16">
        <v>0</v>
      </c>
      <c r="E16" t="s">
        <v>214</v>
      </c>
      <c r="F16" t="s">
        <v>217</v>
      </c>
    </row>
    <row r="17" spans="1:6" x14ac:dyDescent="0.25">
      <c r="A17">
        <v>14</v>
      </c>
      <c r="B17" t="s">
        <v>221</v>
      </c>
      <c r="C17">
        <v>0</v>
      </c>
      <c r="D17">
        <v>0</v>
      </c>
      <c r="E17" t="s">
        <v>214</v>
      </c>
      <c r="F17" t="s">
        <v>217</v>
      </c>
    </row>
    <row r="18" spans="1:6" x14ac:dyDescent="0.25">
      <c r="A18">
        <v>15</v>
      </c>
      <c r="B18" t="s">
        <v>221</v>
      </c>
      <c r="C18">
        <v>0</v>
      </c>
      <c r="D18">
        <v>0</v>
      </c>
      <c r="E18" t="s">
        <v>214</v>
      </c>
      <c r="F18" t="s">
        <v>217</v>
      </c>
    </row>
    <row r="19" spans="1:6" x14ac:dyDescent="0.25">
      <c r="A19">
        <v>16</v>
      </c>
      <c r="B19" t="s">
        <v>221</v>
      </c>
      <c r="C19">
        <v>0</v>
      </c>
      <c r="D19">
        <v>0</v>
      </c>
      <c r="E19" t="s">
        <v>214</v>
      </c>
      <c r="F19" t="s">
        <v>217</v>
      </c>
    </row>
    <row r="20" spans="1:6" x14ac:dyDescent="0.25">
      <c r="A20">
        <v>17</v>
      </c>
      <c r="B20" t="s">
        <v>221</v>
      </c>
      <c r="C20">
        <v>0</v>
      </c>
      <c r="D20">
        <v>0</v>
      </c>
      <c r="E20" t="s">
        <v>214</v>
      </c>
      <c r="F20" t="s">
        <v>217</v>
      </c>
    </row>
    <row r="21" spans="1:6" x14ac:dyDescent="0.25">
      <c r="A21">
        <v>18</v>
      </c>
      <c r="B21" t="s">
        <v>221</v>
      </c>
      <c r="C21">
        <v>0</v>
      </c>
      <c r="D21">
        <v>0</v>
      </c>
      <c r="E21" t="s">
        <v>214</v>
      </c>
      <c r="F21" t="s">
        <v>217</v>
      </c>
    </row>
    <row r="22" spans="1:6" x14ac:dyDescent="0.25">
      <c r="A22">
        <v>19</v>
      </c>
      <c r="B22" t="s">
        <v>221</v>
      </c>
      <c r="C22">
        <v>0</v>
      </c>
      <c r="D22">
        <v>0</v>
      </c>
      <c r="E22" t="s">
        <v>214</v>
      </c>
      <c r="F22" t="s">
        <v>217</v>
      </c>
    </row>
    <row r="23" spans="1:6" x14ac:dyDescent="0.25">
      <c r="A23">
        <v>20</v>
      </c>
      <c r="B23" t="s">
        <v>221</v>
      </c>
      <c r="C23">
        <v>0</v>
      </c>
      <c r="D23">
        <v>0</v>
      </c>
      <c r="E23" t="s">
        <v>214</v>
      </c>
      <c r="F23" t="s">
        <v>217</v>
      </c>
    </row>
    <row r="24" spans="1:6" x14ac:dyDescent="0.25">
      <c r="A24">
        <v>21</v>
      </c>
      <c r="B24" t="s">
        <v>221</v>
      </c>
      <c r="C24">
        <v>0</v>
      </c>
      <c r="D24">
        <v>0</v>
      </c>
      <c r="E24" t="s">
        <v>214</v>
      </c>
      <c r="F24" t="s">
        <v>217</v>
      </c>
    </row>
    <row r="25" spans="1:6" x14ac:dyDescent="0.25">
      <c r="A25">
        <v>22</v>
      </c>
      <c r="B25" t="s">
        <v>221</v>
      </c>
      <c r="C25">
        <v>0</v>
      </c>
      <c r="D25">
        <v>0</v>
      </c>
      <c r="E25" t="s">
        <v>214</v>
      </c>
      <c r="F25" t="s">
        <v>217</v>
      </c>
    </row>
    <row r="26" spans="1:6" x14ac:dyDescent="0.25">
      <c r="A26">
        <v>23</v>
      </c>
      <c r="B26" t="s">
        <v>221</v>
      </c>
      <c r="C26">
        <v>0</v>
      </c>
      <c r="D26">
        <v>0</v>
      </c>
      <c r="E26" t="s">
        <v>214</v>
      </c>
      <c r="F26" t="s">
        <v>217</v>
      </c>
    </row>
    <row r="27" spans="1:6" x14ac:dyDescent="0.25">
      <c r="A27">
        <v>24</v>
      </c>
      <c r="B27" t="s">
        <v>221</v>
      </c>
      <c r="C27">
        <v>0</v>
      </c>
      <c r="D27">
        <v>0</v>
      </c>
      <c r="E27" t="s">
        <v>214</v>
      </c>
      <c r="F27" t="s">
        <v>217</v>
      </c>
    </row>
    <row r="28" spans="1:6" x14ac:dyDescent="0.25">
      <c r="A28">
        <v>25</v>
      </c>
      <c r="B28" t="s">
        <v>221</v>
      </c>
      <c r="C28">
        <v>0</v>
      </c>
      <c r="D28">
        <v>0</v>
      </c>
      <c r="E28" t="s">
        <v>214</v>
      </c>
      <c r="F28" t="s">
        <v>217</v>
      </c>
    </row>
    <row r="29" spans="1:6" x14ac:dyDescent="0.25">
      <c r="A29">
        <v>26</v>
      </c>
      <c r="B29" t="s">
        <v>221</v>
      </c>
      <c r="C29">
        <v>0</v>
      </c>
      <c r="D29">
        <v>0</v>
      </c>
      <c r="E29" t="s">
        <v>214</v>
      </c>
      <c r="F29" t="s">
        <v>217</v>
      </c>
    </row>
    <row r="30" spans="1:6" x14ac:dyDescent="0.25">
      <c r="A30">
        <v>27</v>
      </c>
      <c r="B30" t="s">
        <v>221</v>
      </c>
      <c r="C30">
        <v>0</v>
      </c>
      <c r="D30">
        <v>0</v>
      </c>
      <c r="E30" t="s">
        <v>214</v>
      </c>
      <c r="F30" t="s">
        <v>217</v>
      </c>
    </row>
    <row r="31" spans="1:6" x14ac:dyDescent="0.25">
      <c r="A31">
        <v>28</v>
      </c>
      <c r="B31" t="s">
        <v>221</v>
      </c>
      <c r="C31">
        <v>0</v>
      </c>
      <c r="D31">
        <v>0</v>
      </c>
      <c r="E31" t="s">
        <v>214</v>
      </c>
      <c r="F31" t="s">
        <v>217</v>
      </c>
    </row>
    <row r="32" spans="1:6" x14ac:dyDescent="0.25">
      <c r="A32">
        <v>29</v>
      </c>
      <c r="B32" t="s">
        <v>221</v>
      </c>
      <c r="C32">
        <v>0</v>
      </c>
      <c r="D32">
        <v>0</v>
      </c>
      <c r="E32" t="s">
        <v>214</v>
      </c>
      <c r="F32" t="s">
        <v>217</v>
      </c>
    </row>
    <row r="33" spans="1:6" x14ac:dyDescent="0.25">
      <c r="A33">
        <v>30</v>
      </c>
      <c r="B33" t="s">
        <v>221</v>
      </c>
      <c r="C33">
        <v>0</v>
      </c>
      <c r="D33">
        <v>0</v>
      </c>
      <c r="E33" t="s">
        <v>214</v>
      </c>
      <c r="F33" t="s">
        <v>217</v>
      </c>
    </row>
    <row r="34" spans="1:6" x14ac:dyDescent="0.25">
      <c r="A34">
        <v>31</v>
      </c>
      <c r="B34" t="s">
        <v>221</v>
      </c>
      <c r="C34">
        <v>0</v>
      </c>
      <c r="D34">
        <v>0</v>
      </c>
      <c r="E34" t="s">
        <v>214</v>
      </c>
      <c r="F34" t="s">
        <v>217</v>
      </c>
    </row>
    <row r="35" spans="1:6" x14ac:dyDescent="0.25">
      <c r="A35">
        <v>32</v>
      </c>
      <c r="B35" t="s">
        <v>221</v>
      </c>
      <c r="C35">
        <v>0</v>
      </c>
      <c r="D35">
        <v>0</v>
      </c>
      <c r="E35" t="s">
        <v>214</v>
      </c>
      <c r="F35" t="s">
        <v>217</v>
      </c>
    </row>
    <row r="36" spans="1:6" x14ac:dyDescent="0.25">
      <c r="A36">
        <v>33</v>
      </c>
      <c r="B36" t="s">
        <v>238</v>
      </c>
      <c r="C36">
        <v>0</v>
      </c>
      <c r="D36">
        <v>0</v>
      </c>
      <c r="E36" t="s">
        <v>214</v>
      </c>
      <c r="F36" t="s">
        <v>217</v>
      </c>
    </row>
    <row r="37" spans="1:6" x14ac:dyDescent="0.25">
      <c r="A37">
        <v>34</v>
      </c>
      <c r="B37" t="s">
        <v>238</v>
      </c>
      <c r="C37">
        <v>0</v>
      </c>
      <c r="D37">
        <v>0</v>
      </c>
      <c r="E37" t="s">
        <v>214</v>
      </c>
      <c r="F37" t="s">
        <v>217</v>
      </c>
    </row>
    <row r="38" spans="1:6" x14ac:dyDescent="0.25">
      <c r="A38">
        <v>35</v>
      </c>
      <c r="B38" t="s">
        <v>238</v>
      </c>
      <c r="C38">
        <v>0</v>
      </c>
      <c r="D38">
        <v>0</v>
      </c>
      <c r="E38" t="s">
        <v>214</v>
      </c>
      <c r="F38" t="s">
        <v>217</v>
      </c>
    </row>
    <row r="39" spans="1:6" x14ac:dyDescent="0.25">
      <c r="A39">
        <v>36</v>
      </c>
      <c r="B39" t="s">
        <v>238</v>
      </c>
      <c r="C39">
        <v>0</v>
      </c>
      <c r="D39">
        <v>0</v>
      </c>
      <c r="E39" t="s">
        <v>214</v>
      </c>
      <c r="F39" t="s">
        <v>217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9"/>
  <sheetViews>
    <sheetView topLeftCell="A3" workbookViewId="0">
      <selection activeCell="A3" sqref="A3"/>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v>1</v>
      </c>
      <c r="B4" t="s">
        <v>222</v>
      </c>
      <c r="C4" s="4">
        <v>0</v>
      </c>
      <c r="D4">
        <v>0</v>
      </c>
      <c r="E4" t="s">
        <v>214</v>
      </c>
      <c r="F4" t="s">
        <v>217</v>
      </c>
    </row>
    <row r="5" spans="1:6" x14ac:dyDescent="0.25">
      <c r="A5">
        <v>2</v>
      </c>
      <c r="B5" t="s">
        <v>222</v>
      </c>
      <c r="C5" s="4">
        <v>0</v>
      </c>
      <c r="D5">
        <v>0</v>
      </c>
      <c r="E5" t="s">
        <v>214</v>
      </c>
      <c r="F5" t="s">
        <v>217</v>
      </c>
    </row>
    <row r="6" spans="1:6" x14ac:dyDescent="0.25">
      <c r="A6">
        <v>3</v>
      </c>
      <c r="B6" t="s">
        <v>222</v>
      </c>
      <c r="C6" s="4">
        <v>0</v>
      </c>
      <c r="D6">
        <v>0</v>
      </c>
      <c r="E6" t="s">
        <v>214</v>
      </c>
      <c r="F6" t="s">
        <v>217</v>
      </c>
    </row>
    <row r="7" spans="1:6" x14ac:dyDescent="0.25">
      <c r="A7">
        <v>4</v>
      </c>
      <c r="B7" t="s">
        <v>222</v>
      </c>
      <c r="C7" s="4">
        <v>0</v>
      </c>
      <c r="D7">
        <v>0</v>
      </c>
      <c r="E7" t="s">
        <v>214</v>
      </c>
      <c r="F7" t="s">
        <v>217</v>
      </c>
    </row>
    <row r="8" spans="1:6" x14ac:dyDescent="0.25">
      <c r="A8">
        <v>5</v>
      </c>
      <c r="B8" t="s">
        <v>222</v>
      </c>
      <c r="C8" s="4">
        <v>0</v>
      </c>
      <c r="D8">
        <v>0</v>
      </c>
      <c r="E8" t="s">
        <v>214</v>
      </c>
      <c r="F8" t="s">
        <v>217</v>
      </c>
    </row>
    <row r="9" spans="1:6" x14ac:dyDescent="0.25">
      <c r="A9">
        <v>6</v>
      </c>
      <c r="B9" t="s">
        <v>222</v>
      </c>
      <c r="C9" s="4">
        <v>0</v>
      </c>
      <c r="D9">
        <v>0</v>
      </c>
      <c r="E9" t="s">
        <v>214</v>
      </c>
      <c r="F9" t="s">
        <v>217</v>
      </c>
    </row>
    <row r="10" spans="1:6" x14ac:dyDescent="0.25">
      <c r="A10">
        <v>7</v>
      </c>
      <c r="B10" t="s">
        <v>222</v>
      </c>
      <c r="C10" s="4">
        <v>0</v>
      </c>
      <c r="D10">
        <v>0</v>
      </c>
      <c r="E10" t="s">
        <v>214</v>
      </c>
      <c r="F10" t="s">
        <v>217</v>
      </c>
    </row>
    <row r="11" spans="1:6" x14ac:dyDescent="0.25">
      <c r="A11">
        <v>8</v>
      </c>
      <c r="B11" t="s">
        <v>222</v>
      </c>
      <c r="C11" s="4">
        <v>0</v>
      </c>
      <c r="D11">
        <v>0</v>
      </c>
      <c r="E11" t="s">
        <v>214</v>
      </c>
      <c r="F11" t="s">
        <v>217</v>
      </c>
    </row>
    <row r="12" spans="1:6" x14ac:dyDescent="0.25">
      <c r="A12">
        <v>9</v>
      </c>
      <c r="B12" t="s">
        <v>222</v>
      </c>
      <c r="C12" s="4">
        <v>0</v>
      </c>
      <c r="D12">
        <v>0</v>
      </c>
      <c r="E12" t="s">
        <v>214</v>
      </c>
      <c r="F12" t="s">
        <v>217</v>
      </c>
    </row>
    <row r="13" spans="1:6" x14ac:dyDescent="0.25">
      <c r="A13">
        <v>10</v>
      </c>
      <c r="B13" t="s">
        <v>222</v>
      </c>
      <c r="C13" s="4">
        <v>0</v>
      </c>
      <c r="D13">
        <v>0</v>
      </c>
      <c r="E13" t="s">
        <v>214</v>
      </c>
      <c r="F13" t="s">
        <v>217</v>
      </c>
    </row>
    <row r="14" spans="1:6" x14ac:dyDescent="0.25">
      <c r="A14">
        <v>11</v>
      </c>
      <c r="B14" t="s">
        <v>222</v>
      </c>
      <c r="C14" s="4">
        <v>0</v>
      </c>
      <c r="D14">
        <v>0</v>
      </c>
      <c r="E14" t="s">
        <v>214</v>
      </c>
      <c r="F14" t="s">
        <v>217</v>
      </c>
    </row>
    <row r="15" spans="1:6" x14ac:dyDescent="0.25">
      <c r="A15">
        <v>12</v>
      </c>
      <c r="B15" t="s">
        <v>222</v>
      </c>
      <c r="C15" s="4">
        <v>0</v>
      </c>
      <c r="D15">
        <v>0</v>
      </c>
      <c r="E15" t="s">
        <v>214</v>
      </c>
      <c r="F15" t="s">
        <v>217</v>
      </c>
    </row>
    <row r="16" spans="1:6" x14ac:dyDescent="0.25">
      <c r="A16">
        <v>13</v>
      </c>
      <c r="B16" t="s">
        <v>222</v>
      </c>
      <c r="C16" s="4">
        <v>0</v>
      </c>
      <c r="D16">
        <v>0</v>
      </c>
      <c r="E16" t="s">
        <v>214</v>
      </c>
      <c r="F16" t="s">
        <v>217</v>
      </c>
    </row>
    <row r="17" spans="1:6" x14ac:dyDescent="0.25">
      <c r="A17">
        <v>14</v>
      </c>
      <c r="B17" t="s">
        <v>222</v>
      </c>
      <c r="C17" s="4">
        <v>0</v>
      </c>
      <c r="D17">
        <v>0</v>
      </c>
      <c r="E17" t="s">
        <v>214</v>
      </c>
      <c r="F17" t="s">
        <v>217</v>
      </c>
    </row>
    <row r="18" spans="1:6" x14ac:dyDescent="0.25">
      <c r="A18">
        <v>15</v>
      </c>
      <c r="B18" t="s">
        <v>222</v>
      </c>
      <c r="C18" s="4">
        <v>0</v>
      </c>
      <c r="D18">
        <v>0</v>
      </c>
      <c r="E18" t="s">
        <v>214</v>
      </c>
      <c r="F18" t="s">
        <v>217</v>
      </c>
    </row>
    <row r="19" spans="1:6" x14ac:dyDescent="0.25">
      <c r="A19">
        <v>16</v>
      </c>
      <c r="B19" t="s">
        <v>222</v>
      </c>
      <c r="C19" s="4">
        <v>0</v>
      </c>
      <c r="D19">
        <v>0</v>
      </c>
      <c r="E19" t="s">
        <v>214</v>
      </c>
      <c r="F19" t="s">
        <v>217</v>
      </c>
    </row>
    <row r="20" spans="1:6" x14ac:dyDescent="0.25">
      <c r="A20">
        <v>17</v>
      </c>
      <c r="B20" t="s">
        <v>222</v>
      </c>
      <c r="C20" s="4">
        <v>0</v>
      </c>
      <c r="D20">
        <v>0</v>
      </c>
      <c r="E20" t="s">
        <v>214</v>
      </c>
      <c r="F20" t="s">
        <v>217</v>
      </c>
    </row>
    <row r="21" spans="1:6" x14ac:dyDescent="0.25">
      <c r="A21">
        <v>18</v>
      </c>
      <c r="B21" t="s">
        <v>222</v>
      </c>
      <c r="C21" s="4">
        <v>0</v>
      </c>
      <c r="D21">
        <v>0</v>
      </c>
      <c r="E21" t="s">
        <v>214</v>
      </c>
      <c r="F21" t="s">
        <v>217</v>
      </c>
    </row>
    <row r="22" spans="1:6" x14ac:dyDescent="0.25">
      <c r="A22">
        <v>19</v>
      </c>
      <c r="B22" t="s">
        <v>222</v>
      </c>
      <c r="C22" s="4">
        <v>0</v>
      </c>
      <c r="D22">
        <v>0</v>
      </c>
      <c r="E22" t="s">
        <v>214</v>
      </c>
      <c r="F22" t="s">
        <v>217</v>
      </c>
    </row>
    <row r="23" spans="1:6" x14ac:dyDescent="0.25">
      <c r="A23">
        <v>20</v>
      </c>
      <c r="B23" t="s">
        <v>222</v>
      </c>
      <c r="C23" s="4">
        <v>0</v>
      </c>
      <c r="D23">
        <v>0</v>
      </c>
      <c r="E23" t="s">
        <v>214</v>
      </c>
      <c r="F23" t="s">
        <v>217</v>
      </c>
    </row>
    <row r="24" spans="1:6" x14ac:dyDescent="0.25">
      <c r="A24">
        <v>21</v>
      </c>
      <c r="B24" t="s">
        <v>222</v>
      </c>
      <c r="C24" s="4">
        <v>0</v>
      </c>
      <c r="D24">
        <v>0</v>
      </c>
      <c r="E24" t="s">
        <v>214</v>
      </c>
      <c r="F24" t="s">
        <v>217</v>
      </c>
    </row>
    <row r="25" spans="1:6" x14ac:dyDescent="0.25">
      <c r="A25">
        <v>22</v>
      </c>
      <c r="B25" t="s">
        <v>222</v>
      </c>
      <c r="C25" s="4">
        <v>0</v>
      </c>
      <c r="D25">
        <v>0</v>
      </c>
      <c r="E25" t="s">
        <v>214</v>
      </c>
      <c r="F25" t="s">
        <v>217</v>
      </c>
    </row>
    <row r="26" spans="1:6" x14ac:dyDescent="0.25">
      <c r="A26">
        <v>23</v>
      </c>
      <c r="B26" t="s">
        <v>222</v>
      </c>
      <c r="C26" s="4">
        <v>0</v>
      </c>
      <c r="D26">
        <v>0</v>
      </c>
      <c r="E26" t="s">
        <v>214</v>
      </c>
      <c r="F26" t="s">
        <v>217</v>
      </c>
    </row>
    <row r="27" spans="1:6" x14ac:dyDescent="0.25">
      <c r="A27">
        <v>24</v>
      </c>
      <c r="B27" t="s">
        <v>222</v>
      </c>
      <c r="C27" s="4">
        <v>0</v>
      </c>
      <c r="D27">
        <v>0</v>
      </c>
      <c r="E27" t="s">
        <v>214</v>
      </c>
      <c r="F27" t="s">
        <v>217</v>
      </c>
    </row>
    <row r="28" spans="1:6" x14ac:dyDescent="0.25">
      <c r="A28">
        <v>25</v>
      </c>
      <c r="B28" t="s">
        <v>222</v>
      </c>
      <c r="C28" s="4">
        <v>0</v>
      </c>
      <c r="D28">
        <v>0</v>
      </c>
      <c r="E28" t="s">
        <v>214</v>
      </c>
      <c r="F28" t="s">
        <v>217</v>
      </c>
    </row>
    <row r="29" spans="1:6" x14ac:dyDescent="0.25">
      <c r="A29">
        <v>26</v>
      </c>
      <c r="B29" t="s">
        <v>222</v>
      </c>
      <c r="C29" s="4">
        <v>0</v>
      </c>
      <c r="D29">
        <v>0</v>
      </c>
      <c r="E29" t="s">
        <v>214</v>
      </c>
      <c r="F29" t="s">
        <v>217</v>
      </c>
    </row>
    <row r="30" spans="1:6" x14ac:dyDescent="0.25">
      <c r="A30">
        <v>27</v>
      </c>
      <c r="B30" t="s">
        <v>222</v>
      </c>
      <c r="C30" s="4">
        <v>0</v>
      </c>
      <c r="D30">
        <v>0</v>
      </c>
      <c r="E30" t="s">
        <v>214</v>
      </c>
      <c r="F30" t="s">
        <v>217</v>
      </c>
    </row>
    <row r="31" spans="1:6" x14ac:dyDescent="0.25">
      <c r="A31">
        <v>28</v>
      </c>
      <c r="B31" t="s">
        <v>222</v>
      </c>
      <c r="C31" s="4">
        <v>0</v>
      </c>
      <c r="D31">
        <v>0</v>
      </c>
      <c r="E31" t="s">
        <v>214</v>
      </c>
      <c r="F31" t="s">
        <v>217</v>
      </c>
    </row>
    <row r="32" spans="1:6" x14ac:dyDescent="0.25">
      <c r="A32">
        <v>29</v>
      </c>
      <c r="B32" t="s">
        <v>222</v>
      </c>
      <c r="C32" s="4">
        <v>0</v>
      </c>
      <c r="D32">
        <v>0</v>
      </c>
      <c r="E32" t="s">
        <v>214</v>
      </c>
      <c r="F32" t="s">
        <v>217</v>
      </c>
    </row>
    <row r="33" spans="1:6" x14ac:dyDescent="0.25">
      <c r="A33">
        <v>30</v>
      </c>
      <c r="B33" t="s">
        <v>222</v>
      </c>
      <c r="C33" s="4">
        <v>0</v>
      </c>
      <c r="D33">
        <v>0</v>
      </c>
      <c r="E33" t="s">
        <v>214</v>
      </c>
      <c r="F33" t="s">
        <v>217</v>
      </c>
    </row>
    <row r="34" spans="1:6" x14ac:dyDescent="0.25">
      <c r="A34">
        <v>31</v>
      </c>
      <c r="B34" t="s">
        <v>222</v>
      </c>
      <c r="C34" s="4">
        <v>0</v>
      </c>
      <c r="D34">
        <v>0</v>
      </c>
      <c r="E34" t="s">
        <v>214</v>
      </c>
      <c r="F34" t="s">
        <v>217</v>
      </c>
    </row>
    <row r="35" spans="1:6" x14ac:dyDescent="0.25">
      <c r="A35">
        <v>32</v>
      </c>
      <c r="B35" t="s">
        <v>222</v>
      </c>
      <c r="C35" s="4">
        <v>0</v>
      </c>
      <c r="D35">
        <v>0</v>
      </c>
      <c r="E35" t="s">
        <v>214</v>
      </c>
      <c r="F35" t="s">
        <v>217</v>
      </c>
    </row>
    <row r="36" spans="1:6" x14ac:dyDescent="0.25">
      <c r="A36">
        <v>33</v>
      </c>
      <c r="B36" t="s">
        <v>238</v>
      </c>
      <c r="C36" s="4">
        <v>0</v>
      </c>
      <c r="D36">
        <v>0</v>
      </c>
      <c r="E36" t="s">
        <v>214</v>
      </c>
      <c r="F36" t="s">
        <v>217</v>
      </c>
    </row>
    <row r="37" spans="1:6" x14ac:dyDescent="0.25">
      <c r="A37">
        <v>34</v>
      </c>
      <c r="B37" t="s">
        <v>238</v>
      </c>
      <c r="C37" s="4">
        <v>0</v>
      </c>
      <c r="D37">
        <v>0</v>
      </c>
      <c r="E37" t="s">
        <v>214</v>
      </c>
      <c r="F37" t="s">
        <v>217</v>
      </c>
    </row>
    <row r="38" spans="1:6" x14ac:dyDescent="0.25">
      <c r="A38">
        <v>35</v>
      </c>
      <c r="B38" t="s">
        <v>238</v>
      </c>
      <c r="C38" s="4">
        <v>0</v>
      </c>
      <c r="D38">
        <v>0</v>
      </c>
      <c r="E38" t="s">
        <v>214</v>
      </c>
      <c r="F38" t="s">
        <v>217</v>
      </c>
    </row>
    <row r="39" spans="1:6" x14ac:dyDescent="0.25">
      <c r="A39">
        <v>36</v>
      </c>
      <c r="B39" t="s">
        <v>238</v>
      </c>
      <c r="C39" s="4">
        <v>0</v>
      </c>
      <c r="D39">
        <v>0</v>
      </c>
      <c r="E39" t="s">
        <v>214</v>
      </c>
      <c r="F39" t="s">
        <v>217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9"/>
  <sheetViews>
    <sheetView topLeftCell="A3" workbookViewId="0">
      <selection activeCell="A4" sqref="A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v>1</v>
      </c>
      <c r="B4" t="s">
        <v>222</v>
      </c>
      <c r="C4" s="4">
        <v>0</v>
      </c>
      <c r="D4">
        <v>0</v>
      </c>
      <c r="E4" t="s">
        <v>214</v>
      </c>
      <c r="F4" t="s">
        <v>217</v>
      </c>
    </row>
    <row r="5" spans="1:6" x14ac:dyDescent="0.25">
      <c r="A5">
        <v>2</v>
      </c>
      <c r="B5" t="s">
        <v>222</v>
      </c>
      <c r="C5" s="4">
        <v>0</v>
      </c>
      <c r="D5">
        <v>0</v>
      </c>
      <c r="E5" t="s">
        <v>214</v>
      </c>
      <c r="F5" t="s">
        <v>217</v>
      </c>
    </row>
    <row r="6" spans="1:6" x14ac:dyDescent="0.25">
      <c r="A6">
        <v>3</v>
      </c>
      <c r="B6" t="s">
        <v>222</v>
      </c>
      <c r="C6" s="4">
        <v>0</v>
      </c>
      <c r="D6">
        <v>0</v>
      </c>
      <c r="E6" t="s">
        <v>214</v>
      </c>
      <c r="F6" t="s">
        <v>217</v>
      </c>
    </row>
    <row r="7" spans="1:6" x14ac:dyDescent="0.25">
      <c r="A7">
        <v>4</v>
      </c>
      <c r="B7" t="s">
        <v>222</v>
      </c>
      <c r="C7" s="4">
        <v>0</v>
      </c>
      <c r="D7">
        <v>0</v>
      </c>
      <c r="E7" t="s">
        <v>214</v>
      </c>
      <c r="F7" t="s">
        <v>217</v>
      </c>
    </row>
    <row r="8" spans="1:6" x14ac:dyDescent="0.25">
      <c r="A8">
        <v>5</v>
      </c>
      <c r="B8" t="s">
        <v>222</v>
      </c>
      <c r="C8" s="4">
        <v>0</v>
      </c>
      <c r="D8">
        <v>0</v>
      </c>
      <c r="E8" t="s">
        <v>214</v>
      </c>
      <c r="F8" t="s">
        <v>217</v>
      </c>
    </row>
    <row r="9" spans="1:6" x14ac:dyDescent="0.25">
      <c r="A9">
        <v>6</v>
      </c>
      <c r="B9" t="s">
        <v>222</v>
      </c>
      <c r="C9" s="4">
        <v>0</v>
      </c>
      <c r="D9">
        <v>0</v>
      </c>
      <c r="E9" t="s">
        <v>214</v>
      </c>
      <c r="F9" t="s">
        <v>217</v>
      </c>
    </row>
    <row r="10" spans="1:6" x14ac:dyDescent="0.25">
      <c r="A10">
        <v>7</v>
      </c>
      <c r="B10" t="s">
        <v>222</v>
      </c>
      <c r="C10" s="4">
        <v>0</v>
      </c>
      <c r="D10">
        <v>0</v>
      </c>
      <c r="E10" t="s">
        <v>214</v>
      </c>
      <c r="F10" t="s">
        <v>217</v>
      </c>
    </row>
    <row r="11" spans="1:6" x14ac:dyDescent="0.25">
      <c r="A11">
        <v>8</v>
      </c>
      <c r="B11" t="s">
        <v>222</v>
      </c>
      <c r="C11" s="4">
        <v>0</v>
      </c>
      <c r="D11">
        <v>0</v>
      </c>
      <c r="E11" t="s">
        <v>214</v>
      </c>
      <c r="F11" t="s">
        <v>217</v>
      </c>
    </row>
    <row r="12" spans="1:6" x14ac:dyDescent="0.25">
      <c r="A12">
        <v>9</v>
      </c>
      <c r="B12" t="s">
        <v>222</v>
      </c>
      <c r="C12" s="4">
        <v>0</v>
      </c>
      <c r="D12">
        <v>0</v>
      </c>
      <c r="E12" t="s">
        <v>214</v>
      </c>
      <c r="F12" t="s">
        <v>217</v>
      </c>
    </row>
    <row r="13" spans="1:6" x14ac:dyDescent="0.25">
      <c r="A13">
        <v>10</v>
      </c>
      <c r="B13" t="s">
        <v>222</v>
      </c>
      <c r="C13" s="4">
        <v>0</v>
      </c>
      <c r="D13">
        <v>0</v>
      </c>
      <c r="E13" t="s">
        <v>214</v>
      </c>
      <c r="F13" t="s">
        <v>217</v>
      </c>
    </row>
    <row r="14" spans="1:6" x14ac:dyDescent="0.25">
      <c r="A14">
        <v>11</v>
      </c>
      <c r="B14" t="s">
        <v>222</v>
      </c>
      <c r="C14" s="4">
        <v>0</v>
      </c>
      <c r="D14">
        <v>0</v>
      </c>
      <c r="E14" t="s">
        <v>214</v>
      </c>
      <c r="F14" t="s">
        <v>217</v>
      </c>
    </row>
    <row r="15" spans="1:6" x14ac:dyDescent="0.25">
      <c r="A15">
        <v>12</v>
      </c>
      <c r="B15" t="s">
        <v>222</v>
      </c>
      <c r="C15" s="4">
        <v>0</v>
      </c>
      <c r="D15">
        <v>0</v>
      </c>
      <c r="E15" t="s">
        <v>214</v>
      </c>
      <c r="F15" t="s">
        <v>217</v>
      </c>
    </row>
    <row r="16" spans="1:6" x14ac:dyDescent="0.25">
      <c r="A16">
        <v>13</v>
      </c>
      <c r="B16" t="s">
        <v>222</v>
      </c>
      <c r="C16" s="4">
        <v>0</v>
      </c>
      <c r="D16">
        <v>0</v>
      </c>
      <c r="E16" t="s">
        <v>214</v>
      </c>
      <c r="F16" t="s">
        <v>217</v>
      </c>
    </row>
    <row r="17" spans="1:6" x14ac:dyDescent="0.25">
      <c r="A17">
        <v>14</v>
      </c>
      <c r="B17" t="s">
        <v>222</v>
      </c>
      <c r="C17" s="4">
        <v>0</v>
      </c>
      <c r="D17">
        <v>0</v>
      </c>
      <c r="E17" t="s">
        <v>214</v>
      </c>
      <c r="F17" t="s">
        <v>217</v>
      </c>
    </row>
    <row r="18" spans="1:6" x14ac:dyDescent="0.25">
      <c r="A18">
        <v>15</v>
      </c>
      <c r="B18" t="s">
        <v>222</v>
      </c>
      <c r="C18" s="4">
        <v>0</v>
      </c>
      <c r="D18">
        <v>0</v>
      </c>
      <c r="E18" t="s">
        <v>214</v>
      </c>
      <c r="F18" t="s">
        <v>217</v>
      </c>
    </row>
    <row r="19" spans="1:6" x14ac:dyDescent="0.25">
      <c r="A19">
        <v>16</v>
      </c>
      <c r="B19" t="s">
        <v>222</v>
      </c>
      <c r="C19" s="4">
        <v>0</v>
      </c>
      <c r="D19">
        <v>0</v>
      </c>
      <c r="E19" t="s">
        <v>214</v>
      </c>
      <c r="F19" t="s">
        <v>217</v>
      </c>
    </row>
    <row r="20" spans="1:6" x14ac:dyDescent="0.25">
      <c r="A20">
        <v>17</v>
      </c>
      <c r="B20" t="s">
        <v>222</v>
      </c>
      <c r="C20" s="4">
        <v>0</v>
      </c>
      <c r="D20">
        <v>0</v>
      </c>
      <c r="E20" t="s">
        <v>214</v>
      </c>
      <c r="F20" t="s">
        <v>217</v>
      </c>
    </row>
    <row r="21" spans="1:6" x14ac:dyDescent="0.25">
      <c r="A21">
        <v>18</v>
      </c>
      <c r="B21" t="s">
        <v>222</v>
      </c>
      <c r="C21" s="4">
        <v>0</v>
      </c>
      <c r="D21">
        <v>0</v>
      </c>
      <c r="E21" t="s">
        <v>214</v>
      </c>
      <c r="F21" t="s">
        <v>217</v>
      </c>
    </row>
    <row r="22" spans="1:6" x14ac:dyDescent="0.25">
      <c r="A22">
        <v>19</v>
      </c>
      <c r="B22" t="s">
        <v>222</v>
      </c>
      <c r="C22" s="4">
        <v>0</v>
      </c>
      <c r="D22">
        <v>0</v>
      </c>
      <c r="E22" t="s">
        <v>214</v>
      </c>
      <c r="F22" t="s">
        <v>217</v>
      </c>
    </row>
    <row r="23" spans="1:6" x14ac:dyDescent="0.25">
      <c r="A23">
        <v>20</v>
      </c>
      <c r="B23" t="s">
        <v>222</v>
      </c>
      <c r="C23" s="4">
        <v>0</v>
      </c>
      <c r="D23">
        <v>0</v>
      </c>
      <c r="E23" t="s">
        <v>214</v>
      </c>
      <c r="F23" t="s">
        <v>217</v>
      </c>
    </row>
    <row r="24" spans="1:6" x14ac:dyDescent="0.25">
      <c r="A24">
        <v>21</v>
      </c>
      <c r="B24" t="s">
        <v>222</v>
      </c>
      <c r="C24" s="4">
        <v>0</v>
      </c>
      <c r="D24">
        <v>0</v>
      </c>
      <c r="E24" t="s">
        <v>214</v>
      </c>
      <c r="F24" t="s">
        <v>217</v>
      </c>
    </row>
    <row r="25" spans="1:6" x14ac:dyDescent="0.25">
      <c r="A25">
        <v>22</v>
      </c>
      <c r="B25" t="s">
        <v>222</v>
      </c>
      <c r="C25" s="4">
        <v>0</v>
      </c>
      <c r="D25">
        <v>0</v>
      </c>
      <c r="E25" t="s">
        <v>214</v>
      </c>
      <c r="F25" t="s">
        <v>217</v>
      </c>
    </row>
    <row r="26" spans="1:6" x14ac:dyDescent="0.25">
      <c r="A26">
        <v>23</v>
      </c>
      <c r="B26" t="s">
        <v>222</v>
      </c>
      <c r="C26" s="4">
        <v>0</v>
      </c>
      <c r="D26">
        <v>0</v>
      </c>
      <c r="E26" t="s">
        <v>214</v>
      </c>
      <c r="F26" t="s">
        <v>217</v>
      </c>
    </row>
    <row r="27" spans="1:6" x14ac:dyDescent="0.25">
      <c r="A27">
        <v>24</v>
      </c>
      <c r="B27" t="s">
        <v>222</v>
      </c>
      <c r="C27" s="4">
        <v>0</v>
      </c>
      <c r="D27">
        <v>0</v>
      </c>
      <c r="E27" t="s">
        <v>214</v>
      </c>
      <c r="F27" t="s">
        <v>217</v>
      </c>
    </row>
    <row r="28" spans="1:6" x14ac:dyDescent="0.25">
      <c r="A28">
        <v>25</v>
      </c>
      <c r="B28" t="s">
        <v>222</v>
      </c>
      <c r="C28" s="4">
        <v>0</v>
      </c>
      <c r="D28">
        <v>0</v>
      </c>
      <c r="E28" t="s">
        <v>214</v>
      </c>
      <c r="F28" t="s">
        <v>217</v>
      </c>
    </row>
    <row r="29" spans="1:6" x14ac:dyDescent="0.25">
      <c r="A29">
        <v>26</v>
      </c>
      <c r="B29" t="s">
        <v>222</v>
      </c>
      <c r="C29" s="4">
        <v>0</v>
      </c>
      <c r="D29">
        <v>0</v>
      </c>
      <c r="E29" t="s">
        <v>214</v>
      </c>
      <c r="F29" t="s">
        <v>217</v>
      </c>
    </row>
    <row r="30" spans="1:6" x14ac:dyDescent="0.25">
      <c r="A30">
        <v>27</v>
      </c>
      <c r="B30" t="s">
        <v>222</v>
      </c>
      <c r="C30" s="4">
        <v>0</v>
      </c>
      <c r="D30">
        <v>0</v>
      </c>
      <c r="E30" t="s">
        <v>214</v>
      </c>
      <c r="F30" t="s">
        <v>217</v>
      </c>
    </row>
    <row r="31" spans="1:6" x14ac:dyDescent="0.25">
      <c r="A31">
        <v>28</v>
      </c>
      <c r="B31" t="s">
        <v>222</v>
      </c>
      <c r="C31" s="4">
        <v>0</v>
      </c>
      <c r="D31">
        <v>0</v>
      </c>
      <c r="E31" t="s">
        <v>214</v>
      </c>
      <c r="F31" t="s">
        <v>217</v>
      </c>
    </row>
    <row r="32" spans="1:6" x14ac:dyDescent="0.25">
      <c r="A32">
        <v>29</v>
      </c>
      <c r="B32" t="s">
        <v>222</v>
      </c>
      <c r="C32" s="4">
        <v>0</v>
      </c>
      <c r="D32">
        <v>0</v>
      </c>
      <c r="E32" t="s">
        <v>214</v>
      </c>
      <c r="F32" t="s">
        <v>217</v>
      </c>
    </row>
    <row r="33" spans="1:6" x14ac:dyDescent="0.25">
      <c r="A33">
        <v>30</v>
      </c>
      <c r="B33" t="s">
        <v>222</v>
      </c>
      <c r="C33" s="4">
        <v>0</v>
      </c>
      <c r="D33">
        <v>0</v>
      </c>
      <c r="E33" t="s">
        <v>214</v>
      </c>
      <c r="F33" t="s">
        <v>217</v>
      </c>
    </row>
    <row r="34" spans="1:6" x14ac:dyDescent="0.25">
      <c r="A34">
        <v>31</v>
      </c>
      <c r="B34" t="s">
        <v>222</v>
      </c>
      <c r="C34" s="4">
        <v>0</v>
      </c>
      <c r="D34">
        <v>0</v>
      </c>
      <c r="E34" t="s">
        <v>214</v>
      </c>
      <c r="F34" t="s">
        <v>217</v>
      </c>
    </row>
    <row r="35" spans="1:6" x14ac:dyDescent="0.25">
      <c r="A35">
        <v>32</v>
      </c>
      <c r="B35" t="s">
        <v>222</v>
      </c>
      <c r="C35" s="4">
        <v>0</v>
      </c>
      <c r="D35">
        <v>0</v>
      </c>
      <c r="E35" t="s">
        <v>214</v>
      </c>
      <c r="F35" t="s">
        <v>217</v>
      </c>
    </row>
    <row r="36" spans="1:6" x14ac:dyDescent="0.25">
      <c r="A36">
        <v>33</v>
      </c>
      <c r="B36" t="s">
        <v>238</v>
      </c>
      <c r="C36" s="4">
        <v>0</v>
      </c>
      <c r="D36">
        <v>0</v>
      </c>
      <c r="E36" t="s">
        <v>214</v>
      </c>
      <c r="F36" t="s">
        <v>217</v>
      </c>
    </row>
    <row r="37" spans="1:6" x14ac:dyDescent="0.25">
      <c r="A37">
        <v>34</v>
      </c>
      <c r="B37" t="s">
        <v>238</v>
      </c>
      <c r="C37" s="4">
        <v>0</v>
      </c>
      <c r="D37">
        <v>0</v>
      </c>
      <c r="E37" t="s">
        <v>214</v>
      </c>
      <c r="F37" t="s">
        <v>217</v>
      </c>
    </row>
    <row r="38" spans="1:6" x14ac:dyDescent="0.25">
      <c r="A38">
        <v>35</v>
      </c>
      <c r="B38" t="s">
        <v>238</v>
      </c>
      <c r="C38" s="4">
        <v>0</v>
      </c>
      <c r="D38">
        <v>0</v>
      </c>
      <c r="E38" t="s">
        <v>214</v>
      </c>
      <c r="F38" t="s">
        <v>217</v>
      </c>
    </row>
    <row r="39" spans="1:6" x14ac:dyDescent="0.25">
      <c r="A39">
        <v>36</v>
      </c>
      <c r="B39" t="s">
        <v>238</v>
      </c>
      <c r="C39" s="4">
        <v>0</v>
      </c>
      <c r="D39">
        <v>0</v>
      </c>
      <c r="E39" t="s">
        <v>214</v>
      </c>
      <c r="F39" t="s">
        <v>217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9"/>
  <sheetViews>
    <sheetView topLeftCell="A3" workbookViewId="0">
      <selection activeCell="A3" sqref="A3"/>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v>1</v>
      </c>
      <c r="B4" t="s">
        <v>222</v>
      </c>
      <c r="C4" s="4">
        <v>0</v>
      </c>
      <c r="D4">
        <v>0</v>
      </c>
      <c r="E4" t="s">
        <v>214</v>
      </c>
      <c r="F4" t="s">
        <v>217</v>
      </c>
    </row>
    <row r="5" spans="1:6" x14ac:dyDescent="0.25">
      <c r="A5">
        <v>2</v>
      </c>
      <c r="B5" t="s">
        <v>222</v>
      </c>
      <c r="C5" s="4">
        <v>0</v>
      </c>
      <c r="D5">
        <v>0</v>
      </c>
      <c r="E5" t="s">
        <v>214</v>
      </c>
      <c r="F5" t="s">
        <v>217</v>
      </c>
    </row>
    <row r="6" spans="1:6" x14ac:dyDescent="0.25">
      <c r="A6">
        <v>3</v>
      </c>
      <c r="B6" t="s">
        <v>222</v>
      </c>
      <c r="C6" s="4">
        <v>0</v>
      </c>
      <c r="D6">
        <v>0</v>
      </c>
      <c r="E6" t="s">
        <v>214</v>
      </c>
      <c r="F6" t="s">
        <v>217</v>
      </c>
    </row>
    <row r="7" spans="1:6" x14ac:dyDescent="0.25">
      <c r="A7">
        <v>4</v>
      </c>
      <c r="B7" t="s">
        <v>222</v>
      </c>
      <c r="C7" s="4">
        <v>0</v>
      </c>
      <c r="D7">
        <v>0</v>
      </c>
      <c r="E7" t="s">
        <v>214</v>
      </c>
      <c r="F7" t="s">
        <v>217</v>
      </c>
    </row>
    <row r="8" spans="1:6" x14ac:dyDescent="0.25">
      <c r="A8">
        <v>5</v>
      </c>
      <c r="B8" t="s">
        <v>222</v>
      </c>
      <c r="C8" s="4">
        <v>0</v>
      </c>
      <c r="D8">
        <v>0</v>
      </c>
      <c r="E8" t="s">
        <v>214</v>
      </c>
      <c r="F8" t="s">
        <v>217</v>
      </c>
    </row>
    <row r="9" spans="1:6" x14ac:dyDescent="0.25">
      <c r="A9">
        <v>6</v>
      </c>
      <c r="B9" t="s">
        <v>222</v>
      </c>
      <c r="C9" s="4">
        <v>0</v>
      </c>
      <c r="D9">
        <v>0</v>
      </c>
      <c r="E9" t="s">
        <v>214</v>
      </c>
      <c r="F9" t="s">
        <v>217</v>
      </c>
    </row>
    <row r="10" spans="1:6" x14ac:dyDescent="0.25">
      <c r="A10">
        <v>7</v>
      </c>
      <c r="B10" t="s">
        <v>222</v>
      </c>
      <c r="C10" s="4">
        <v>0</v>
      </c>
      <c r="D10">
        <v>0</v>
      </c>
      <c r="E10" t="s">
        <v>214</v>
      </c>
      <c r="F10" t="s">
        <v>217</v>
      </c>
    </row>
    <row r="11" spans="1:6" x14ac:dyDescent="0.25">
      <c r="A11">
        <v>8</v>
      </c>
      <c r="B11" t="s">
        <v>222</v>
      </c>
      <c r="C11" s="4">
        <v>0</v>
      </c>
      <c r="D11">
        <v>0</v>
      </c>
      <c r="E11" t="s">
        <v>214</v>
      </c>
      <c r="F11" t="s">
        <v>217</v>
      </c>
    </row>
    <row r="12" spans="1:6" x14ac:dyDescent="0.25">
      <c r="A12">
        <v>9</v>
      </c>
      <c r="B12" t="s">
        <v>222</v>
      </c>
      <c r="C12" s="4">
        <v>0</v>
      </c>
      <c r="D12">
        <v>0</v>
      </c>
      <c r="E12" t="s">
        <v>214</v>
      </c>
      <c r="F12" t="s">
        <v>217</v>
      </c>
    </row>
    <row r="13" spans="1:6" x14ac:dyDescent="0.25">
      <c r="A13">
        <v>10</v>
      </c>
      <c r="B13" t="s">
        <v>222</v>
      </c>
      <c r="C13" s="4">
        <v>0</v>
      </c>
      <c r="D13">
        <v>0</v>
      </c>
      <c r="E13" t="s">
        <v>214</v>
      </c>
      <c r="F13" t="s">
        <v>217</v>
      </c>
    </row>
    <row r="14" spans="1:6" x14ac:dyDescent="0.25">
      <c r="A14">
        <v>11</v>
      </c>
      <c r="B14" t="s">
        <v>222</v>
      </c>
      <c r="C14" s="4">
        <v>0</v>
      </c>
      <c r="D14">
        <v>0</v>
      </c>
      <c r="E14" t="s">
        <v>214</v>
      </c>
      <c r="F14" t="s">
        <v>217</v>
      </c>
    </row>
    <row r="15" spans="1:6" x14ac:dyDescent="0.25">
      <c r="A15">
        <v>12</v>
      </c>
      <c r="B15" t="s">
        <v>222</v>
      </c>
      <c r="C15" s="4">
        <v>0</v>
      </c>
      <c r="D15">
        <v>0</v>
      </c>
      <c r="E15" t="s">
        <v>214</v>
      </c>
      <c r="F15" t="s">
        <v>217</v>
      </c>
    </row>
    <row r="16" spans="1:6" x14ac:dyDescent="0.25">
      <c r="A16">
        <v>13</v>
      </c>
      <c r="B16" t="s">
        <v>222</v>
      </c>
      <c r="C16" s="4">
        <v>0</v>
      </c>
      <c r="D16">
        <v>0</v>
      </c>
      <c r="E16" t="s">
        <v>214</v>
      </c>
      <c r="F16" t="s">
        <v>217</v>
      </c>
    </row>
    <row r="17" spans="1:6" x14ac:dyDescent="0.25">
      <c r="A17">
        <v>14</v>
      </c>
      <c r="B17" t="s">
        <v>222</v>
      </c>
      <c r="C17" s="4">
        <v>0</v>
      </c>
      <c r="D17">
        <v>0</v>
      </c>
      <c r="E17" t="s">
        <v>214</v>
      </c>
      <c r="F17" t="s">
        <v>217</v>
      </c>
    </row>
    <row r="18" spans="1:6" x14ac:dyDescent="0.25">
      <c r="A18">
        <v>15</v>
      </c>
      <c r="B18" t="s">
        <v>222</v>
      </c>
      <c r="C18" s="4">
        <v>0</v>
      </c>
      <c r="D18">
        <v>0</v>
      </c>
      <c r="E18" t="s">
        <v>214</v>
      </c>
      <c r="F18" t="s">
        <v>217</v>
      </c>
    </row>
    <row r="19" spans="1:6" x14ac:dyDescent="0.25">
      <c r="A19">
        <v>16</v>
      </c>
      <c r="B19" t="s">
        <v>222</v>
      </c>
      <c r="C19" s="4">
        <v>0</v>
      </c>
      <c r="D19">
        <v>0</v>
      </c>
      <c r="E19" t="s">
        <v>214</v>
      </c>
      <c r="F19" t="s">
        <v>217</v>
      </c>
    </row>
    <row r="20" spans="1:6" x14ac:dyDescent="0.25">
      <c r="A20">
        <v>17</v>
      </c>
      <c r="B20" t="s">
        <v>222</v>
      </c>
      <c r="C20" s="4">
        <v>0</v>
      </c>
      <c r="D20">
        <v>0</v>
      </c>
      <c r="E20" t="s">
        <v>214</v>
      </c>
      <c r="F20" t="s">
        <v>217</v>
      </c>
    </row>
    <row r="21" spans="1:6" x14ac:dyDescent="0.25">
      <c r="A21">
        <v>18</v>
      </c>
      <c r="B21" t="s">
        <v>222</v>
      </c>
      <c r="C21" s="4">
        <v>0</v>
      </c>
      <c r="D21">
        <v>0</v>
      </c>
      <c r="E21" t="s">
        <v>214</v>
      </c>
      <c r="F21" t="s">
        <v>217</v>
      </c>
    </row>
    <row r="22" spans="1:6" x14ac:dyDescent="0.25">
      <c r="A22">
        <v>19</v>
      </c>
      <c r="B22" t="s">
        <v>222</v>
      </c>
      <c r="C22" s="4">
        <v>0</v>
      </c>
      <c r="D22">
        <v>0</v>
      </c>
      <c r="E22" t="s">
        <v>214</v>
      </c>
      <c r="F22" t="s">
        <v>217</v>
      </c>
    </row>
    <row r="23" spans="1:6" x14ac:dyDescent="0.25">
      <c r="A23">
        <v>20</v>
      </c>
      <c r="B23" t="s">
        <v>222</v>
      </c>
      <c r="C23" s="4">
        <v>0</v>
      </c>
      <c r="D23">
        <v>0</v>
      </c>
      <c r="E23" t="s">
        <v>214</v>
      </c>
      <c r="F23" t="s">
        <v>217</v>
      </c>
    </row>
    <row r="24" spans="1:6" x14ac:dyDescent="0.25">
      <c r="A24">
        <v>21</v>
      </c>
      <c r="B24" t="s">
        <v>222</v>
      </c>
      <c r="C24" s="4">
        <v>0</v>
      </c>
      <c r="D24">
        <v>0</v>
      </c>
      <c r="E24" t="s">
        <v>214</v>
      </c>
      <c r="F24" t="s">
        <v>217</v>
      </c>
    </row>
    <row r="25" spans="1:6" x14ac:dyDescent="0.25">
      <c r="A25">
        <v>22</v>
      </c>
      <c r="B25" t="s">
        <v>222</v>
      </c>
      <c r="C25" s="4">
        <v>0</v>
      </c>
      <c r="D25">
        <v>0</v>
      </c>
      <c r="E25" t="s">
        <v>214</v>
      </c>
      <c r="F25" t="s">
        <v>217</v>
      </c>
    </row>
    <row r="26" spans="1:6" x14ac:dyDescent="0.25">
      <c r="A26">
        <v>23</v>
      </c>
      <c r="B26" t="s">
        <v>222</v>
      </c>
      <c r="C26" s="4">
        <v>0</v>
      </c>
      <c r="D26">
        <v>0</v>
      </c>
      <c r="E26" t="s">
        <v>214</v>
      </c>
      <c r="F26" t="s">
        <v>217</v>
      </c>
    </row>
    <row r="27" spans="1:6" x14ac:dyDescent="0.25">
      <c r="A27">
        <v>24</v>
      </c>
      <c r="B27" t="s">
        <v>222</v>
      </c>
      <c r="C27" s="4">
        <v>0</v>
      </c>
      <c r="D27">
        <v>0</v>
      </c>
      <c r="E27" t="s">
        <v>214</v>
      </c>
      <c r="F27" t="s">
        <v>217</v>
      </c>
    </row>
    <row r="28" spans="1:6" x14ac:dyDescent="0.25">
      <c r="A28">
        <v>25</v>
      </c>
      <c r="B28" t="s">
        <v>222</v>
      </c>
      <c r="C28" s="4">
        <v>0</v>
      </c>
      <c r="D28">
        <v>0</v>
      </c>
      <c r="E28" t="s">
        <v>214</v>
      </c>
      <c r="F28" t="s">
        <v>217</v>
      </c>
    </row>
    <row r="29" spans="1:6" x14ac:dyDescent="0.25">
      <c r="A29">
        <v>26</v>
      </c>
      <c r="B29" t="s">
        <v>222</v>
      </c>
      <c r="C29" s="4">
        <v>0</v>
      </c>
      <c r="D29">
        <v>0</v>
      </c>
      <c r="E29" t="s">
        <v>214</v>
      </c>
      <c r="F29" t="s">
        <v>217</v>
      </c>
    </row>
    <row r="30" spans="1:6" x14ac:dyDescent="0.25">
      <c r="A30">
        <v>27</v>
      </c>
      <c r="B30" t="s">
        <v>222</v>
      </c>
      <c r="C30" s="4">
        <v>0</v>
      </c>
      <c r="D30">
        <v>0</v>
      </c>
      <c r="E30" t="s">
        <v>214</v>
      </c>
      <c r="F30" t="s">
        <v>217</v>
      </c>
    </row>
    <row r="31" spans="1:6" x14ac:dyDescent="0.25">
      <c r="A31">
        <v>28</v>
      </c>
      <c r="B31" t="s">
        <v>222</v>
      </c>
      <c r="C31" s="4">
        <v>0</v>
      </c>
      <c r="D31">
        <v>0</v>
      </c>
      <c r="E31" t="s">
        <v>214</v>
      </c>
      <c r="F31" t="s">
        <v>217</v>
      </c>
    </row>
    <row r="32" spans="1:6" x14ac:dyDescent="0.25">
      <c r="A32">
        <v>29</v>
      </c>
      <c r="B32" t="s">
        <v>222</v>
      </c>
      <c r="C32" s="4">
        <v>0</v>
      </c>
      <c r="D32">
        <v>0</v>
      </c>
      <c r="E32" t="s">
        <v>214</v>
      </c>
      <c r="F32" t="s">
        <v>217</v>
      </c>
    </row>
    <row r="33" spans="1:6" x14ac:dyDescent="0.25">
      <c r="A33">
        <v>30</v>
      </c>
      <c r="B33" t="s">
        <v>222</v>
      </c>
      <c r="C33" s="4">
        <v>0</v>
      </c>
      <c r="D33">
        <v>0</v>
      </c>
      <c r="E33" t="s">
        <v>214</v>
      </c>
      <c r="F33" t="s">
        <v>217</v>
      </c>
    </row>
    <row r="34" spans="1:6" x14ac:dyDescent="0.25">
      <c r="A34">
        <v>31</v>
      </c>
      <c r="B34" t="s">
        <v>222</v>
      </c>
      <c r="C34" s="4">
        <v>0</v>
      </c>
      <c r="D34">
        <v>0</v>
      </c>
      <c r="E34" t="s">
        <v>214</v>
      </c>
      <c r="F34" t="s">
        <v>217</v>
      </c>
    </row>
    <row r="35" spans="1:6" x14ac:dyDescent="0.25">
      <c r="A35">
        <v>32</v>
      </c>
      <c r="B35" t="s">
        <v>222</v>
      </c>
      <c r="C35" s="4">
        <v>0</v>
      </c>
      <c r="D35">
        <v>0</v>
      </c>
      <c r="E35" t="s">
        <v>214</v>
      </c>
      <c r="F35" t="s">
        <v>217</v>
      </c>
    </row>
    <row r="36" spans="1:6" x14ac:dyDescent="0.25">
      <c r="A36">
        <v>33</v>
      </c>
      <c r="B36" t="s">
        <v>238</v>
      </c>
      <c r="C36" s="4">
        <v>0</v>
      </c>
      <c r="D36">
        <v>0</v>
      </c>
      <c r="E36" t="s">
        <v>214</v>
      </c>
      <c r="F36" t="s">
        <v>217</v>
      </c>
    </row>
    <row r="37" spans="1:6" x14ac:dyDescent="0.25">
      <c r="A37">
        <v>34</v>
      </c>
      <c r="B37" t="s">
        <v>238</v>
      </c>
      <c r="C37" s="4">
        <v>0</v>
      </c>
      <c r="D37">
        <v>0</v>
      </c>
      <c r="E37" t="s">
        <v>214</v>
      </c>
      <c r="F37" t="s">
        <v>217</v>
      </c>
    </row>
    <row r="38" spans="1:6" x14ac:dyDescent="0.25">
      <c r="A38">
        <v>35</v>
      </c>
      <c r="B38" t="s">
        <v>238</v>
      </c>
      <c r="C38" s="4">
        <v>0</v>
      </c>
      <c r="D38">
        <v>0</v>
      </c>
      <c r="E38" t="s">
        <v>214</v>
      </c>
      <c r="F38" t="s">
        <v>217</v>
      </c>
    </row>
    <row r="39" spans="1:6" x14ac:dyDescent="0.25">
      <c r="A39">
        <v>36</v>
      </c>
      <c r="B39" t="s">
        <v>238</v>
      </c>
      <c r="C39" s="4">
        <v>0</v>
      </c>
      <c r="D39">
        <v>0</v>
      </c>
      <c r="E39" t="s">
        <v>214</v>
      </c>
      <c r="F39" t="s">
        <v>217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9"/>
  <sheetViews>
    <sheetView topLeftCell="A3" workbookViewId="0">
      <selection activeCell="A3" sqref="A3"/>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v>1</v>
      </c>
      <c r="B4" t="s">
        <v>222</v>
      </c>
      <c r="C4" s="4">
        <v>0</v>
      </c>
      <c r="D4">
        <v>0</v>
      </c>
      <c r="E4" t="s">
        <v>214</v>
      </c>
      <c r="F4" t="s">
        <v>217</v>
      </c>
    </row>
    <row r="5" spans="1:6" x14ac:dyDescent="0.25">
      <c r="A5">
        <v>2</v>
      </c>
      <c r="B5" t="s">
        <v>222</v>
      </c>
      <c r="C5" s="4">
        <v>0</v>
      </c>
      <c r="D5">
        <v>0</v>
      </c>
      <c r="E5" t="s">
        <v>214</v>
      </c>
      <c r="F5" t="s">
        <v>217</v>
      </c>
    </row>
    <row r="6" spans="1:6" x14ac:dyDescent="0.25">
      <c r="A6">
        <v>3</v>
      </c>
      <c r="B6" t="s">
        <v>222</v>
      </c>
      <c r="C6" s="4">
        <v>0</v>
      </c>
      <c r="D6">
        <v>0</v>
      </c>
      <c r="E6" t="s">
        <v>214</v>
      </c>
      <c r="F6" t="s">
        <v>217</v>
      </c>
    </row>
    <row r="7" spans="1:6" x14ac:dyDescent="0.25">
      <c r="A7">
        <v>4</v>
      </c>
      <c r="B7" t="s">
        <v>222</v>
      </c>
      <c r="C7" s="4">
        <v>0</v>
      </c>
      <c r="D7">
        <v>0</v>
      </c>
      <c r="E7" t="s">
        <v>214</v>
      </c>
      <c r="F7" t="s">
        <v>217</v>
      </c>
    </row>
    <row r="8" spans="1:6" x14ac:dyDescent="0.25">
      <c r="A8">
        <v>5</v>
      </c>
      <c r="B8" t="s">
        <v>222</v>
      </c>
      <c r="C8" s="4">
        <v>0</v>
      </c>
      <c r="D8">
        <v>0</v>
      </c>
      <c r="E8" t="s">
        <v>214</v>
      </c>
      <c r="F8" t="s">
        <v>217</v>
      </c>
    </row>
    <row r="9" spans="1:6" x14ac:dyDescent="0.25">
      <c r="A9">
        <v>6</v>
      </c>
      <c r="B9" t="s">
        <v>222</v>
      </c>
      <c r="C9" s="4">
        <v>0</v>
      </c>
      <c r="D9">
        <v>0</v>
      </c>
      <c r="E9" t="s">
        <v>214</v>
      </c>
      <c r="F9" t="s">
        <v>217</v>
      </c>
    </row>
    <row r="10" spans="1:6" x14ac:dyDescent="0.25">
      <c r="A10">
        <v>7</v>
      </c>
      <c r="B10" t="s">
        <v>222</v>
      </c>
      <c r="C10" s="4">
        <v>0</v>
      </c>
      <c r="D10">
        <v>0</v>
      </c>
      <c r="E10" t="s">
        <v>214</v>
      </c>
      <c r="F10" t="s">
        <v>217</v>
      </c>
    </row>
    <row r="11" spans="1:6" x14ac:dyDescent="0.25">
      <c r="A11">
        <v>8</v>
      </c>
      <c r="B11" t="s">
        <v>222</v>
      </c>
      <c r="C11" s="4">
        <v>0</v>
      </c>
      <c r="D11">
        <v>0</v>
      </c>
      <c r="E11" t="s">
        <v>214</v>
      </c>
      <c r="F11" t="s">
        <v>217</v>
      </c>
    </row>
    <row r="12" spans="1:6" x14ac:dyDescent="0.25">
      <c r="A12">
        <v>9</v>
      </c>
      <c r="B12" t="s">
        <v>222</v>
      </c>
      <c r="C12" s="4">
        <v>0</v>
      </c>
      <c r="D12">
        <v>0</v>
      </c>
      <c r="E12" t="s">
        <v>214</v>
      </c>
      <c r="F12" t="s">
        <v>217</v>
      </c>
    </row>
    <row r="13" spans="1:6" x14ac:dyDescent="0.25">
      <c r="A13">
        <v>10</v>
      </c>
      <c r="B13" t="s">
        <v>222</v>
      </c>
      <c r="C13" s="4">
        <v>0</v>
      </c>
      <c r="D13">
        <v>0</v>
      </c>
      <c r="E13" t="s">
        <v>214</v>
      </c>
      <c r="F13" t="s">
        <v>217</v>
      </c>
    </row>
    <row r="14" spans="1:6" x14ac:dyDescent="0.25">
      <c r="A14">
        <v>11</v>
      </c>
      <c r="B14" t="s">
        <v>222</v>
      </c>
      <c r="C14" s="4">
        <v>0</v>
      </c>
      <c r="D14">
        <v>0</v>
      </c>
      <c r="E14" t="s">
        <v>214</v>
      </c>
      <c r="F14" t="s">
        <v>217</v>
      </c>
    </row>
    <row r="15" spans="1:6" x14ac:dyDescent="0.25">
      <c r="A15">
        <v>12</v>
      </c>
      <c r="B15" t="s">
        <v>222</v>
      </c>
      <c r="C15" s="4">
        <v>0</v>
      </c>
      <c r="D15">
        <v>0</v>
      </c>
      <c r="E15" t="s">
        <v>214</v>
      </c>
      <c r="F15" t="s">
        <v>217</v>
      </c>
    </row>
    <row r="16" spans="1:6" x14ac:dyDescent="0.25">
      <c r="A16">
        <v>13</v>
      </c>
      <c r="B16" t="s">
        <v>222</v>
      </c>
      <c r="C16" s="4">
        <v>0</v>
      </c>
      <c r="D16">
        <v>0</v>
      </c>
      <c r="E16" t="s">
        <v>214</v>
      </c>
      <c r="F16" t="s">
        <v>217</v>
      </c>
    </row>
    <row r="17" spans="1:6" x14ac:dyDescent="0.25">
      <c r="A17">
        <v>14</v>
      </c>
      <c r="B17" t="s">
        <v>222</v>
      </c>
      <c r="C17" s="4">
        <v>0</v>
      </c>
      <c r="D17">
        <v>0</v>
      </c>
      <c r="E17" t="s">
        <v>214</v>
      </c>
      <c r="F17" t="s">
        <v>217</v>
      </c>
    </row>
    <row r="18" spans="1:6" x14ac:dyDescent="0.25">
      <c r="A18">
        <v>15</v>
      </c>
      <c r="B18" t="s">
        <v>222</v>
      </c>
      <c r="C18" s="4">
        <v>0</v>
      </c>
      <c r="D18">
        <v>0</v>
      </c>
      <c r="E18" t="s">
        <v>214</v>
      </c>
      <c r="F18" t="s">
        <v>217</v>
      </c>
    </row>
    <row r="19" spans="1:6" x14ac:dyDescent="0.25">
      <c r="A19">
        <v>16</v>
      </c>
      <c r="B19" t="s">
        <v>222</v>
      </c>
      <c r="C19" s="4">
        <v>0</v>
      </c>
      <c r="D19">
        <v>0</v>
      </c>
      <c r="E19" t="s">
        <v>214</v>
      </c>
      <c r="F19" t="s">
        <v>217</v>
      </c>
    </row>
    <row r="20" spans="1:6" x14ac:dyDescent="0.25">
      <c r="A20">
        <v>17</v>
      </c>
      <c r="B20" t="s">
        <v>222</v>
      </c>
      <c r="C20" s="4">
        <v>0</v>
      </c>
      <c r="D20">
        <v>0</v>
      </c>
      <c r="E20" t="s">
        <v>214</v>
      </c>
      <c r="F20" t="s">
        <v>217</v>
      </c>
    </row>
    <row r="21" spans="1:6" x14ac:dyDescent="0.25">
      <c r="A21">
        <v>18</v>
      </c>
      <c r="B21" t="s">
        <v>222</v>
      </c>
      <c r="C21" s="4">
        <v>0</v>
      </c>
      <c r="D21">
        <v>0</v>
      </c>
      <c r="E21" t="s">
        <v>214</v>
      </c>
      <c r="F21" t="s">
        <v>217</v>
      </c>
    </row>
    <row r="22" spans="1:6" x14ac:dyDescent="0.25">
      <c r="A22">
        <v>19</v>
      </c>
      <c r="B22" t="s">
        <v>222</v>
      </c>
      <c r="C22" s="4">
        <v>0</v>
      </c>
      <c r="D22">
        <v>0</v>
      </c>
      <c r="E22" t="s">
        <v>214</v>
      </c>
      <c r="F22" t="s">
        <v>217</v>
      </c>
    </row>
    <row r="23" spans="1:6" x14ac:dyDescent="0.25">
      <c r="A23">
        <v>20</v>
      </c>
      <c r="B23" t="s">
        <v>222</v>
      </c>
      <c r="C23" s="4">
        <v>0</v>
      </c>
      <c r="D23">
        <v>0</v>
      </c>
      <c r="E23" t="s">
        <v>214</v>
      </c>
      <c r="F23" t="s">
        <v>217</v>
      </c>
    </row>
    <row r="24" spans="1:6" x14ac:dyDescent="0.25">
      <c r="A24">
        <v>21</v>
      </c>
      <c r="B24" t="s">
        <v>222</v>
      </c>
      <c r="C24" s="4">
        <v>0</v>
      </c>
      <c r="D24">
        <v>0</v>
      </c>
      <c r="E24" t="s">
        <v>214</v>
      </c>
      <c r="F24" t="s">
        <v>217</v>
      </c>
    </row>
    <row r="25" spans="1:6" x14ac:dyDescent="0.25">
      <c r="A25">
        <v>22</v>
      </c>
      <c r="B25" t="s">
        <v>222</v>
      </c>
      <c r="C25" s="4">
        <v>0</v>
      </c>
      <c r="D25">
        <v>0</v>
      </c>
      <c r="E25" t="s">
        <v>214</v>
      </c>
      <c r="F25" t="s">
        <v>217</v>
      </c>
    </row>
    <row r="26" spans="1:6" x14ac:dyDescent="0.25">
      <c r="A26">
        <v>23</v>
      </c>
      <c r="B26" t="s">
        <v>222</v>
      </c>
      <c r="C26" s="4">
        <v>0</v>
      </c>
      <c r="D26">
        <v>0</v>
      </c>
      <c r="E26" t="s">
        <v>214</v>
      </c>
      <c r="F26" t="s">
        <v>217</v>
      </c>
    </row>
    <row r="27" spans="1:6" x14ac:dyDescent="0.25">
      <c r="A27">
        <v>24</v>
      </c>
      <c r="B27" t="s">
        <v>222</v>
      </c>
      <c r="C27" s="4">
        <v>0</v>
      </c>
      <c r="D27">
        <v>0</v>
      </c>
      <c r="E27" t="s">
        <v>214</v>
      </c>
      <c r="F27" t="s">
        <v>217</v>
      </c>
    </row>
    <row r="28" spans="1:6" x14ac:dyDescent="0.25">
      <c r="A28">
        <v>25</v>
      </c>
      <c r="B28" t="s">
        <v>222</v>
      </c>
      <c r="C28" s="4">
        <v>0</v>
      </c>
      <c r="D28">
        <v>0</v>
      </c>
      <c r="E28" t="s">
        <v>214</v>
      </c>
      <c r="F28" t="s">
        <v>217</v>
      </c>
    </row>
    <row r="29" spans="1:6" x14ac:dyDescent="0.25">
      <c r="A29">
        <v>26</v>
      </c>
      <c r="B29" t="s">
        <v>222</v>
      </c>
      <c r="C29" s="4">
        <v>0</v>
      </c>
      <c r="D29">
        <v>0</v>
      </c>
      <c r="E29" t="s">
        <v>214</v>
      </c>
      <c r="F29" t="s">
        <v>217</v>
      </c>
    </row>
    <row r="30" spans="1:6" x14ac:dyDescent="0.25">
      <c r="A30">
        <v>27</v>
      </c>
      <c r="B30" t="s">
        <v>222</v>
      </c>
      <c r="C30" s="4">
        <v>0</v>
      </c>
      <c r="D30">
        <v>0</v>
      </c>
      <c r="E30" t="s">
        <v>214</v>
      </c>
      <c r="F30" t="s">
        <v>217</v>
      </c>
    </row>
    <row r="31" spans="1:6" x14ac:dyDescent="0.25">
      <c r="A31">
        <v>28</v>
      </c>
      <c r="B31" t="s">
        <v>222</v>
      </c>
      <c r="C31" s="4">
        <v>0</v>
      </c>
      <c r="D31">
        <v>0</v>
      </c>
      <c r="E31" t="s">
        <v>214</v>
      </c>
      <c r="F31" t="s">
        <v>217</v>
      </c>
    </row>
    <row r="32" spans="1:6" x14ac:dyDescent="0.25">
      <c r="A32">
        <v>29</v>
      </c>
      <c r="B32" t="s">
        <v>222</v>
      </c>
      <c r="C32" s="4">
        <v>0</v>
      </c>
      <c r="D32">
        <v>0</v>
      </c>
      <c r="E32" t="s">
        <v>214</v>
      </c>
      <c r="F32" t="s">
        <v>217</v>
      </c>
    </row>
    <row r="33" spans="1:6" x14ac:dyDescent="0.25">
      <c r="A33">
        <v>30</v>
      </c>
      <c r="B33" t="s">
        <v>222</v>
      </c>
      <c r="C33" s="4">
        <v>0</v>
      </c>
      <c r="D33">
        <v>0</v>
      </c>
      <c r="E33" t="s">
        <v>214</v>
      </c>
      <c r="F33" t="s">
        <v>217</v>
      </c>
    </row>
    <row r="34" spans="1:6" x14ac:dyDescent="0.25">
      <c r="A34">
        <v>31</v>
      </c>
      <c r="B34" t="s">
        <v>222</v>
      </c>
      <c r="C34" s="4">
        <v>0</v>
      </c>
      <c r="D34">
        <v>0</v>
      </c>
      <c r="E34" t="s">
        <v>214</v>
      </c>
      <c r="F34" t="s">
        <v>217</v>
      </c>
    </row>
    <row r="35" spans="1:6" x14ac:dyDescent="0.25">
      <c r="A35">
        <v>32</v>
      </c>
      <c r="B35" t="s">
        <v>222</v>
      </c>
      <c r="C35" s="4">
        <v>0</v>
      </c>
      <c r="D35">
        <v>0</v>
      </c>
      <c r="E35" t="s">
        <v>214</v>
      </c>
      <c r="F35" t="s">
        <v>217</v>
      </c>
    </row>
    <row r="36" spans="1:6" x14ac:dyDescent="0.25">
      <c r="A36">
        <v>33</v>
      </c>
      <c r="B36" t="s">
        <v>238</v>
      </c>
      <c r="C36" s="4">
        <v>0</v>
      </c>
      <c r="D36">
        <v>0</v>
      </c>
      <c r="E36" t="s">
        <v>214</v>
      </c>
      <c r="F36" t="s">
        <v>217</v>
      </c>
    </row>
    <row r="37" spans="1:6" x14ac:dyDescent="0.25">
      <c r="A37">
        <v>34</v>
      </c>
      <c r="B37" t="s">
        <v>238</v>
      </c>
      <c r="C37" s="4">
        <v>0</v>
      </c>
      <c r="D37">
        <v>0</v>
      </c>
      <c r="E37" t="s">
        <v>214</v>
      </c>
      <c r="F37" t="s">
        <v>217</v>
      </c>
    </row>
    <row r="38" spans="1:6" x14ac:dyDescent="0.25">
      <c r="A38">
        <v>35</v>
      </c>
      <c r="B38" t="s">
        <v>238</v>
      </c>
      <c r="C38" s="4">
        <v>0</v>
      </c>
      <c r="D38">
        <v>0</v>
      </c>
      <c r="E38" t="s">
        <v>214</v>
      </c>
      <c r="F38" t="s">
        <v>217</v>
      </c>
    </row>
    <row r="39" spans="1:6" x14ac:dyDescent="0.25">
      <c r="A39">
        <v>36</v>
      </c>
      <c r="B39" t="s">
        <v>238</v>
      </c>
      <c r="C39" s="4">
        <v>0</v>
      </c>
      <c r="D39">
        <v>0</v>
      </c>
      <c r="E39" t="s">
        <v>214</v>
      </c>
      <c r="F39" t="s">
        <v>217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9"/>
  <sheetViews>
    <sheetView topLeftCell="A3" workbookViewId="0">
      <selection activeCell="A3" sqref="A3"/>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v>1</v>
      </c>
      <c r="B4" t="s">
        <v>223</v>
      </c>
      <c r="C4">
        <v>0</v>
      </c>
      <c r="D4">
        <v>0</v>
      </c>
      <c r="E4" t="s">
        <v>214</v>
      </c>
      <c r="F4" t="s">
        <v>217</v>
      </c>
    </row>
    <row r="5" spans="1:6" x14ac:dyDescent="0.25">
      <c r="A5">
        <v>2</v>
      </c>
      <c r="B5" t="s">
        <v>223</v>
      </c>
      <c r="C5">
        <v>0</v>
      </c>
      <c r="D5">
        <v>0</v>
      </c>
      <c r="E5" t="s">
        <v>214</v>
      </c>
      <c r="F5" t="s">
        <v>217</v>
      </c>
    </row>
    <row r="6" spans="1:6" x14ac:dyDescent="0.25">
      <c r="A6">
        <v>3</v>
      </c>
      <c r="B6" t="s">
        <v>223</v>
      </c>
      <c r="C6">
        <v>0</v>
      </c>
      <c r="D6">
        <v>0</v>
      </c>
      <c r="E6" t="s">
        <v>214</v>
      </c>
      <c r="F6" t="s">
        <v>217</v>
      </c>
    </row>
    <row r="7" spans="1:6" x14ac:dyDescent="0.25">
      <c r="A7">
        <v>4</v>
      </c>
      <c r="B7" t="s">
        <v>223</v>
      </c>
      <c r="C7">
        <v>0</v>
      </c>
      <c r="D7">
        <v>0</v>
      </c>
      <c r="E7" t="s">
        <v>214</v>
      </c>
      <c r="F7" t="s">
        <v>217</v>
      </c>
    </row>
    <row r="8" spans="1:6" x14ac:dyDescent="0.25">
      <c r="A8">
        <v>5</v>
      </c>
      <c r="B8" t="s">
        <v>223</v>
      </c>
      <c r="C8">
        <v>0</v>
      </c>
      <c r="D8">
        <v>0</v>
      </c>
      <c r="E8" t="s">
        <v>214</v>
      </c>
      <c r="F8" t="s">
        <v>217</v>
      </c>
    </row>
    <row r="9" spans="1:6" x14ac:dyDescent="0.25">
      <c r="A9">
        <v>6</v>
      </c>
      <c r="B9" t="s">
        <v>223</v>
      </c>
      <c r="C9">
        <v>0</v>
      </c>
      <c r="D9">
        <v>0</v>
      </c>
      <c r="E9" t="s">
        <v>214</v>
      </c>
      <c r="F9" t="s">
        <v>217</v>
      </c>
    </row>
    <row r="10" spans="1:6" x14ac:dyDescent="0.25">
      <c r="A10">
        <v>7</v>
      </c>
      <c r="B10" t="s">
        <v>223</v>
      </c>
      <c r="C10">
        <v>0</v>
      </c>
      <c r="D10">
        <v>0</v>
      </c>
      <c r="E10" t="s">
        <v>214</v>
      </c>
      <c r="F10" t="s">
        <v>217</v>
      </c>
    </row>
    <row r="11" spans="1:6" x14ac:dyDescent="0.25">
      <c r="A11">
        <v>8</v>
      </c>
      <c r="B11" t="s">
        <v>223</v>
      </c>
      <c r="C11">
        <v>0</v>
      </c>
      <c r="D11">
        <v>0</v>
      </c>
      <c r="E11" t="s">
        <v>214</v>
      </c>
      <c r="F11" t="s">
        <v>217</v>
      </c>
    </row>
    <row r="12" spans="1:6" x14ac:dyDescent="0.25">
      <c r="A12">
        <v>9</v>
      </c>
      <c r="B12" t="s">
        <v>223</v>
      </c>
      <c r="C12">
        <v>0</v>
      </c>
      <c r="D12">
        <v>0</v>
      </c>
      <c r="E12" t="s">
        <v>214</v>
      </c>
      <c r="F12" t="s">
        <v>217</v>
      </c>
    </row>
    <row r="13" spans="1:6" x14ac:dyDescent="0.25">
      <c r="A13">
        <v>10</v>
      </c>
      <c r="B13" t="s">
        <v>223</v>
      </c>
      <c r="C13">
        <v>0</v>
      </c>
      <c r="D13">
        <v>0</v>
      </c>
      <c r="E13" t="s">
        <v>214</v>
      </c>
      <c r="F13" t="s">
        <v>217</v>
      </c>
    </row>
    <row r="14" spans="1:6" x14ac:dyDescent="0.25">
      <c r="A14">
        <v>11</v>
      </c>
      <c r="B14" t="s">
        <v>223</v>
      </c>
      <c r="C14">
        <v>0</v>
      </c>
      <c r="D14">
        <v>0</v>
      </c>
      <c r="E14" t="s">
        <v>214</v>
      </c>
      <c r="F14" t="s">
        <v>217</v>
      </c>
    </row>
    <row r="15" spans="1:6" x14ac:dyDescent="0.25">
      <c r="A15">
        <v>12</v>
      </c>
      <c r="B15" t="s">
        <v>223</v>
      </c>
      <c r="C15">
        <v>0</v>
      </c>
      <c r="D15">
        <v>0</v>
      </c>
      <c r="E15" t="s">
        <v>214</v>
      </c>
      <c r="F15" t="s">
        <v>217</v>
      </c>
    </row>
    <row r="16" spans="1:6" x14ac:dyDescent="0.25">
      <c r="A16">
        <v>13</v>
      </c>
      <c r="B16" t="s">
        <v>223</v>
      </c>
      <c r="C16">
        <v>0</v>
      </c>
      <c r="D16">
        <v>0</v>
      </c>
      <c r="E16" t="s">
        <v>214</v>
      </c>
      <c r="F16" t="s">
        <v>217</v>
      </c>
    </row>
    <row r="17" spans="1:6" x14ac:dyDescent="0.25">
      <c r="A17">
        <v>14</v>
      </c>
      <c r="B17" t="s">
        <v>223</v>
      </c>
      <c r="C17">
        <v>0</v>
      </c>
      <c r="D17">
        <v>0</v>
      </c>
      <c r="E17" t="s">
        <v>214</v>
      </c>
      <c r="F17" t="s">
        <v>217</v>
      </c>
    </row>
    <row r="18" spans="1:6" x14ac:dyDescent="0.25">
      <c r="A18">
        <v>15</v>
      </c>
      <c r="B18" t="s">
        <v>223</v>
      </c>
      <c r="C18">
        <v>0</v>
      </c>
      <c r="D18">
        <v>0</v>
      </c>
      <c r="E18" t="s">
        <v>214</v>
      </c>
      <c r="F18" t="s">
        <v>217</v>
      </c>
    </row>
    <row r="19" spans="1:6" x14ac:dyDescent="0.25">
      <c r="A19">
        <v>16</v>
      </c>
      <c r="B19" t="s">
        <v>223</v>
      </c>
      <c r="C19">
        <v>0</v>
      </c>
      <c r="D19">
        <v>0</v>
      </c>
      <c r="E19" t="s">
        <v>214</v>
      </c>
      <c r="F19" t="s">
        <v>217</v>
      </c>
    </row>
    <row r="20" spans="1:6" x14ac:dyDescent="0.25">
      <c r="A20">
        <v>17</v>
      </c>
      <c r="B20" t="s">
        <v>223</v>
      </c>
      <c r="C20">
        <v>0</v>
      </c>
      <c r="D20">
        <v>0</v>
      </c>
      <c r="E20" t="s">
        <v>214</v>
      </c>
      <c r="F20" t="s">
        <v>217</v>
      </c>
    </row>
    <row r="21" spans="1:6" x14ac:dyDescent="0.25">
      <c r="A21">
        <v>18</v>
      </c>
      <c r="B21" t="s">
        <v>223</v>
      </c>
      <c r="C21">
        <v>0</v>
      </c>
      <c r="D21">
        <v>0</v>
      </c>
      <c r="E21" t="s">
        <v>214</v>
      </c>
      <c r="F21" t="s">
        <v>217</v>
      </c>
    </row>
    <row r="22" spans="1:6" x14ac:dyDescent="0.25">
      <c r="A22">
        <v>19</v>
      </c>
      <c r="B22" t="s">
        <v>223</v>
      </c>
      <c r="C22">
        <v>0</v>
      </c>
      <c r="D22">
        <v>0</v>
      </c>
      <c r="E22" t="s">
        <v>214</v>
      </c>
      <c r="F22" t="s">
        <v>217</v>
      </c>
    </row>
    <row r="23" spans="1:6" x14ac:dyDescent="0.25">
      <c r="A23">
        <v>20</v>
      </c>
      <c r="B23" t="s">
        <v>223</v>
      </c>
      <c r="C23">
        <v>0</v>
      </c>
      <c r="D23">
        <v>0</v>
      </c>
      <c r="E23" t="s">
        <v>214</v>
      </c>
      <c r="F23" t="s">
        <v>217</v>
      </c>
    </row>
    <row r="24" spans="1:6" x14ac:dyDescent="0.25">
      <c r="A24">
        <v>21</v>
      </c>
      <c r="B24" t="s">
        <v>223</v>
      </c>
      <c r="C24">
        <v>0</v>
      </c>
      <c r="D24">
        <v>0</v>
      </c>
      <c r="E24" t="s">
        <v>214</v>
      </c>
      <c r="F24" t="s">
        <v>217</v>
      </c>
    </row>
    <row r="25" spans="1:6" x14ac:dyDescent="0.25">
      <c r="A25">
        <v>22</v>
      </c>
      <c r="B25" t="s">
        <v>223</v>
      </c>
      <c r="C25">
        <v>0</v>
      </c>
      <c r="D25">
        <v>0</v>
      </c>
      <c r="E25" t="s">
        <v>214</v>
      </c>
      <c r="F25" t="s">
        <v>217</v>
      </c>
    </row>
    <row r="26" spans="1:6" x14ac:dyDescent="0.25">
      <c r="A26">
        <v>23</v>
      </c>
      <c r="B26" t="s">
        <v>223</v>
      </c>
      <c r="C26">
        <v>0</v>
      </c>
      <c r="D26">
        <v>0</v>
      </c>
      <c r="E26" t="s">
        <v>214</v>
      </c>
      <c r="F26" t="s">
        <v>217</v>
      </c>
    </row>
    <row r="27" spans="1:6" x14ac:dyDescent="0.25">
      <c r="A27">
        <v>24</v>
      </c>
      <c r="B27" t="s">
        <v>223</v>
      </c>
      <c r="C27">
        <v>0</v>
      </c>
      <c r="D27">
        <v>0</v>
      </c>
      <c r="E27" t="s">
        <v>214</v>
      </c>
      <c r="F27" t="s">
        <v>217</v>
      </c>
    </row>
    <row r="28" spans="1:6" x14ac:dyDescent="0.25">
      <c r="A28">
        <v>25</v>
      </c>
      <c r="B28" t="s">
        <v>223</v>
      </c>
      <c r="C28">
        <v>0</v>
      </c>
      <c r="D28">
        <v>0</v>
      </c>
      <c r="E28" t="s">
        <v>214</v>
      </c>
      <c r="F28" t="s">
        <v>217</v>
      </c>
    </row>
    <row r="29" spans="1:6" x14ac:dyDescent="0.25">
      <c r="A29">
        <v>26</v>
      </c>
      <c r="B29" t="s">
        <v>223</v>
      </c>
      <c r="C29">
        <v>0</v>
      </c>
      <c r="D29">
        <v>0</v>
      </c>
      <c r="E29" t="s">
        <v>214</v>
      </c>
      <c r="F29" t="s">
        <v>217</v>
      </c>
    </row>
    <row r="30" spans="1:6" x14ac:dyDescent="0.25">
      <c r="A30">
        <v>27</v>
      </c>
      <c r="B30" t="s">
        <v>223</v>
      </c>
      <c r="C30">
        <v>0</v>
      </c>
      <c r="D30">
        <v>0</v>
      </c>
      <c r="E30" t="s">
        <v>214</v>
      </c>
      <c r="F30" t="s">
        <v>217</v>
      </c>
    </row>
    <row r="31" spans="1:6" x14ac:dyDescent="0.25">
      <c r="A31">
        <v>28</v>
      </c>
      <c r="B31" t="s">
        <v>223</v>
      </c>
      <c r="C31">
        <v>0</v>
      </c>
      <c r="D31">
        <v>0</v>
      </c>
      <c r="E31" t="s">
        <v>214</v>
      </c>
      <c r="F31" t="s">
        <v>217</v>
      </c>
    </row>
    <row r="32" spans="1:6" x14ac:dyDescent="0.25">
      <c r="A32">
        <v>29</v>
      </c>
      <c r="B32" t="s">
        <v>223</v>
      </c>
      <c r="C32">
        <v>0</v>
      </c>
      <c r="D32">
        <v>0</v>
      </c>
      <c r="E32" t="s">
        <v>214</v>
      </c>
      <c r="F32" t="s">
        <v>217</v>
      </c>
    </row>
    <row r="33" spans="1:6" x14ac:dyDescent="0.25">
      <c r="A33">
        <v>30</v>
      </c>
      <c r="B33" t="s">
        <v>223</v>
      </c>
      <c r="C33">
        <v>0</v>
      </c>
      <c r="D33">
        <v>0</v>
      </c>
      <c r="E33" t="s">
        <v>214</v>
      </c>
      <c r="F33" t="s">
        <v>217</v>
      </c>
    </row>
    <row r="34" spans="1:6" x14ac:dyDescent="0.25">
      <c r="A34">
        <v>31</v>
      </c>
      <c r="B34" t="s">
        <v>223</v>
      </c>
      <c r="C34">
        <v>0</v>
      </c>
      <c r="D34">
        <v>0</v>
      </c>
      <c r="E34" t="s">
        <v>214</v>
      </c>
      <c r="F34" t="s">
        <v>217</v>
      </c>
    </row>
    <row r="35" spans="1:6" x14ac:dyDescent="0.25">
      <c r="A35">
        <v>32</v>
      </c>
      <c r="B35" t="s">
        <v>223</v>
      </c>
      <c r="C35">
        <v>0</v>
      </c>
      <c r="D35">
        <v>0</v>
      </c>
      <c r="E35" t="s">
        <v>214</v>
      </c>
      <c r="F35" t="s">
        <v>217</v>
      </c>
    </row>
    <row r="36" spans="1:6" x14ac:dyDescent="0.25">
      <c r="A36">
        <v>33</v>
      </c>
      <c r="B36" t="s">
        <v>238</v>
      </c>
      <c r="C36">
        <v>0</v>
      </c>
      <c r="D36">
        <v>0</v>
      </c>
      <c r="E36" t="s">
        <v>214</v>
      </c>
      <c r="F36" t="s">
        <v>217</v>
      </c>
    </row>
    <row r="37" spans="1:6" x14ac:dyDescent="0.25">
      <c r="A37">
        <v>34</v>
      </c>
      <c r="B37" t="s">
        <v>238</v>
      </c>
      <c r="C37">
        <v>0</v>
      </c>
      <c r="D37">
        <v>0</v>
      </c>
      <c r="E37" t="s">
        <v>214</v>
      </c>
      <c r="F37" t="s">
        <v>217</v>
      </c>
    </row>
    <row r="38" spans="1:6" x14ac:dyDescent="0.25">
      <c r="A38">
        <v>35</v>
      </c>
      <c r="B38" t="s">
        <v>238</v>
      </c>
      <c r="C38">
        <v>0</v>
      </c>
      <c r="D38">
        <v>0</v>
      </c>
      <c r="E38" t="s">
        <v>214</v>
      </c>
      <c r="F38" t="s">
        <v>217</v>
      </c>
    </row>
    <row r="39" spans="1:6" x14ac:dyDescent="0.25">
      <c r="A39">
        <v>36</v>
      </c>
      <c r="B39" t="s">
        <v>238</v>
      </c>
      <c r="C39">
        <v>0</v>
      </c>
      <c r="D39">
        <v>0</v>
      </c>
      <c r="E39" t="s">
        <v>214</v>
      </c>
      <c r="F39" t="s">
        <v>217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9"/>
  <sheetViews>
    <sheetView topLeftCell="A3" workbookViewId="0">
      <selection activeCell="A3" sqref="A3"/>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v>1</v>
      </c>
      <c r="B4" t="s">
        <v>222</v>
      </c>
      <c r="C4" s="4">
        <v>0</v>
      </c>
      <c r="D4">
        <v>0</v>
      </c>
      <c r="E4" t="s">
        <v>214</v>
      </c>
      <c r="F4" t="s">
        <v>217</v>
      </c>
    </row>
    <row r="5" spans="1:6" x14ac:dyDescent="0.25">
      <c r="A5">
        <v>2</v>
      </c>
      <c r="B5" t="s">
        <v>222</v>
      </c>
      <c r="C5" s="4">
        <v>0</v>
      </c>
      <c r="D5">
        <v>0</v>
      </c>
      <c r="E5" t="s">
        <v>214</v>
      </c>
      <c r="F5" t="s">
        <v>217</v>
      </c>
    </row>
    <row r="6" spans="1:6" x14ac:dyDescent="0.25">
      <c r="A6">
        <v>3</v>
      </c>
      <c r="B6" t="s">
        <v>222</v>
      </c>
      <c r="C6" s="4">
        <v>0</v>
      </c>
      <c r="D6">
        <v>0</v>
      </c>
      <c r="E6" t="s">
        <v>214</v>
      </c>
      <c r="F6" t="s">
        <v>217</v>
      </c>
    </row>
    <row r="7" spans="1:6" x14ac:dyDescent="0.25">
      <c r="A7">
        <v>4</v>
      </c>
      <c r="B7" t="s">
        <v>222</v>
      </c>
      <c r="C7" s="4">
        <v>0</v>
      </c>
      <c r="D7">
        <v>0</v>
      </c>
      <c r="E7" t="s">
        <v>214</v>
      </c>
      <c r="F7" t="s">
        <v>217</v>
      </c>
    </row>
    <row r="8" spans="1:6" x14ac:dyDescent="0.25">
      <c r="A8">
        <v>5</v>
      </c>
      <c r="B8" t="s">
        <v>222</v>
      </c>
      <c r="C8" s="4">
        <v>0</v>
      </c>
      <c r="D8">
        <v>0</v>
      </c>
      <c r="E8" t="s">
        <v>214</v>
      </c>
      <c r="F8" t="s">
        <v>217</v>
      </c>
    </row>
    <row r="9" spans="1:6" x14ac:dyDescent="0.25">
      <c r="A9">
        <v>6</v>
      </c>
      <c r="B9" t="s">
        <v>222</v>
      </c>
      <c r="C9" s="4">
        <v>0</v>
      </c>
      <c r="D9">
        <v>0</v>
      </c>
      <c r="E9" t="s">
        <v>214</v>
      </c>
      <c r="F9" t="s">
        <v>217</v>
      </c>
    </row>
    <row r="10" spans="1:6" x14ac:dyDescent="0.25">
      <c r="A10">
        <v>7</v>
      </c>
      <c r="B10" t="s">
        <v>222</v>
      </c>
      <c r="C10" s="4">
        <v>0</v>
      </c>
      <c r="D10">
        <v>0</v>
      </c>
      <c r="E10" t="s">
        <v>214</v>
      </c>
      <c r="F10" t="s">
        <v>217</v>
      </c>
    </row>
    <row r="11" spans="1:6" x14ac:dyDescent="0.25">
      <c r="A11">
        <v>8</v>
      </c>
      <c r="B11" t="s">
        <v>222</v>
      </c>
      <c r="C11" s="4">
        <v>0</v>
      </c>
      <c r="D11">
        <v>0</v>
      </c>
      <c r="E11" t="s">
        <v>214</v>
      </c>
      <c r="F11" t="s">
        <v>217</v>
      </c>
    </row>
    <row r="12" spans="1:6" x14ac:dyDescent="0.25">
      <c r="A12">
        <v>9</v>
      </c>
      <c r="B12" t="s">
        <v>222</v>
      </c>
      <c r="C12" s="4">
        <v>0</v>
      </c>
      <c r="D12">
        <v>0</v>
      </c>
      <c r="E12" t="s">
        <v>214</v>
      </c>
      <c r="F12" t="s">
        <v>217</v>
      </c>
    </row>
    <row r="13" spans="1:6" x14ac:dyDescent="0.25">
      <c r="A13">
        <v>10</v>
      </c>
      <c r="B13" t="s">
        <v>222</v>
      </c>
      <c r="C13" s="4">
        <v>0</v>
      </c>
      <c r="D13">
        <v>0</v>
      </c>
      <c r="E13" t="s">
        <v>214</v>
      </c>
      <c r="F13" t="s">
        <v>217</v>
      </c>
    </row>
    <row r="14" spans="1:6" x14ac:dyDescent="0.25">
      <c r="A14">
        <v>11</v>
      </c>
      <c r="B14" t="s">
        <v>222</v>
      </c>
      <c r="C14" s="4">
        <v>0</v>
      </c>
      <c r="D14">
        <v>0</v>
      </c>
      <c r="E14" t="s">
        <v>214</v>
      </c>
      <c r="F14" t="s">
        <v>217</v>
      </c>
    </row>
    <row r="15" spans="1:6" x14ac:dyDescent="0.25">
      <c r="A15">
        <v>12</v>
      </c>
      <c r="B15" t="s">
        <v>222</v>
      </c>
      <c r="C15" s="4">
        <v>0</v>
      </c>
      <c r="D15">
        <v>0</v>
      </c>
      <c r="E15" t="s">
        <v>214</v>
      </c>
      <c r="F15" t="s">
        <v>217</v>
      </c>
    </row>
    <row r="16" spans="1:6" x14ac:dyDescent="0.25">
      <c r="A16">
        <v>13</v>
      </c>
      <c r="B16" t="s">
        <v>222</v>
      </c>
      <c r="C16" s="4">
        <v>0</v>
      </c>
      <c r="D16">
        <v>0</v>
      </c>
      <c r="E16" t="s">
        <v>214</v>
      </c>
      <c r="F16" t="s">
        <v>217</v>
      </c>
    </row>
    <row r="17" spans="1:6" x14ac:dyDescent="0.25">
      <c r="A17">
        <v>14</v>
      </c>
      <c r="B17" t="s">
        <v>222</v>
      </c>
      <c r="C17" s="4">
        <v>0</v>
      </c>
      <c r="D17">
        <v>0</v>
      </c>
      <c r="E17" t="s">
        <v>214</v>
      </c>
      <c r="F17" t="s">
        <v>217</v>
      </c>
    </row>
    <row r="18" spans="1:6" x14ac:dyDescent="0.25">
      <c r="A18">
        <v>15</v>
      </c>
      <c r="B18" t="s">
        <v>222</v>
      </c>
      <c r="C18" s="4">
        <v>0</v>
      </c>
      <c r="D18">
        <v>0</v>
      </c>
      <c r="E18" t="s">
        <v>214</v>
      </c>
      <c r="F18" t="s">
        <v>217</v>
      </c>
    </row>
    <row r="19" spans="1:6" x14ac:dyDescent="0.25">
      <c r="A19">
        <v>16</v>
      </c>
      <c r="B19" t="s">
        <v>222</v>
      </c>
      <c r="C19" s="4">
        <v>0</v>
      </c>
      <c r="D19">
        <v>0</v>
      </c>
      <c r="E19" t="s">
        <v>214</v>
      </c>
      <c r="F19" t="s">
        <v>217</v>
      </c>
    </row>
    <row r="20" spans="1:6" x14ac:dyDescent="0.25">
      <c r="A20">
        <v>17</v>
      </c>
      <c r="B20" t="s">
        <v>222</v>
      </c>
      <c r="C20" s="4">
        <v>0</v>
      </c>
      <c r="D20">
        <v>0</v>
      </c>
      <c r="E20" t="s">
        <v>214</v>
      </c>
      <c r="F20" t="s">
        <v>217</v>
      </c>
    </row>
    <row r="21" spans="1:6" x14ac:dyDescent="0.25">
      <c r="A21">
        <v>18</v>
      </c>
      <c r="B21" t="s">
        <v>222</v>
      </c>
      <c r="C21" s="4">
        <v>0</v>
      </c>
      <c r="D21">
        <v>0</v>
      </c>
      <c r="E21" t="s">
        <v>214</v>
      </c>
      <c r="F21" t="s">
        <v>217</v>
      </c>
    </row>
    <row r="22" spans="1:6" x14ac:dyDescent="0.25">
      <c r="A22">
        <v>19</v>
      </c>
      <c r="B22" t="s">
        <v>222</v>
      </c>
      <c r="C22" s="4">
        <v>0</v>
      </c>
      <c r="D22">
        <v>0</v>
      </c>
      <c r="E22" t="s">
        <v>214</v>
      </c>
      <c r="F22" t="s">
        <v>217</v>
      </c>
    </row>
    <row r="23" spans="1:6" x14ac:dyDescent="0.25">
      <c r="A23">
        <v>20</v>
      </c>
      <c r="B23" t="s">
        <v>222</v>
      </c>
      <c r="C23" s="4">
        <v>0</v>
      </c>
      <c r="D23">
        <v>0</v>
      </c>
      <c r="E23" t="s">
        <v>214</v>
      </c>
      <c r="F23" t="s">
        <v>217</v>
      </c>
    </row>
    <row r="24" spans="1:6" x14ac:dyDescent="0.25">
      <c r="A24">
        <v>21</v>
      </c>
      <c r="B24" t="s">
        <v>222</v>
      </c>
      <c r="C24" s="4">
        <v>0</v>
      </c>
      <c r="D24">
        <v>0</v>
      </c>
      <c r="E24" t="s">
        <v>214</v>
      </c>
      <c r="F24" t="s">
        <v>217</v>
      </c>
    </row>
    <row r="25" spans="1:6" x14ac:dyDescent="0.25">
      <c r="A25">
        <v>22</v>
      </c>
      <c r="B25" t="s">
        <v>222</v>
      </c>
      <c r="C25" s="4">
        <v>0</v>
      </c>
      <c r="D25">
        <v>0</v>
      </c>
      <c r="E25" t="s">
        <v>214</v>
      </c>
      <c r="F25" t="s">
        <v>217</v>
      </c>
    </row>
    <row r="26" spans="1:6" x14ac:dyDescent="0.25">
      <c r="A26">
        <v>23</v>
      </c>
      <c r="B26" t="s">
        <v>222</v>
      </c>
      <c r="C26" s="4">
        <v>0</v>
      </c>
      <c r="D26">
        <v>0</v>
      </c>
      <c r="E26" t="s">
        <v>214</v>
      </c>
      <c r="F26" t="s">
        <v>217</v>
      </c>
    </row>
    <row r="27" spans="1:6" x14ac:dyDescent="0.25">
      <c r="A27">
        <v>24</v>
      </c>
      <c r="B27" t="s">
        <v>222</v>
      </c>
      <c r="C27" s="4">
        <v>0</v>
      </c>
      <c r="D27">
        <v>0</v>
      </c>
      <c r="E27" t="s">
        <v>214</v>
      </c>
      <c r="F27" t="s">
        <v>217</v>
      </c>
    </row>
    <row r="28" spans="1:6" x14ac:dyDescent="0.25">
      <c r="A28">
        <v>25</v>
      </c>
      <c r="B28" t="s">
        <v>222</v>
      </c>
      <c r="C28" s="4">
        <v>0</v>
      </c>
      <c r="D28">
        <v>0</v>
      </c>
      <c r="E28" t="s">
        <v>214</v>
      </c>
      <c r="F28" t="s">
        <v>217</v>
      </c>
    </row>
    <row r="29" spans="1:6" x14ac:dyDescent="0.25">
      <c r="A29">
        <v>26</v>
      </c>
      <c r="B29" t="s">
        <v>222</v>
      </c>
      <c r="C29" s="4">
        <v>0</v>
      </c>
      <c r="D29">
        <v>0</v>
      </c>
      <c r="E29" t="s">
        <v>214</v>
      </c>
      <c r="F29" t="s">
        <v>217</v>
      </c>
    </row>
    <row r="30" spans="1:6" x14ac:dyDescent="0.25">
      <c r="A30">
        <v>27</v>
      </c>
      <c r="B30" t="s">
        <v>222</v>
      </c>
      <c r="C30" s="4">
        <v>0</v>
      </c>
      <c r="D30">
        <v>0</v>
      </c>
      <c r="E30" t="s">
        <v>214</v>
      </c>
      <c r="F30" t="s">
        <v>217</v>
      </c>
    </row>
    <row r="31" spans="1:6" x14ac:dyDescent="0.25">
      <c r="A31">
        <v>28</v>
      </c>
      <c r="B31" t="s">
        <v>222</v>
      </c>
      <c r="C31" s="4">
        <v>0</v>
      </c>
      <c r="D31">
        <v>0</v>
      </c>
      <c r="E31" t="s">
        <v>214</v>
      </c>
      <c r="F31" t="s">
        <v>217</v>
      </c>
    </row>
    <row r="32" spans="1:6" x14ac:dyDescent="0.25">
      <c r="A32">
        <v>29</v>
      </c>
      <c r="B32" t="s">
        <v>222</v>
      </c>
      <c r="C32" s="4">
        <v>0</v>
      </c>
      <c r="D32">
        <v>0</v>
      </c>
      <c r="E32" t="s">
        <v>214</v>
      </c>
      <c r="F32" t="s">
        <v>217</v>
      </c>
    </row>
    <row r="33" spans="1:6" x14ac:dyDescent="0.25">
      <c r="A33">
        <v>30</v>
      </c>
      <c r="B33" t="s">
        <v>222</v>
      </c>
      <c r="C33" s="4">
        <v>0</v>
      </c>
      <c r="D33">
        <v>0</v>
      </c>
      <c r="E33" t="s">
        <v>214</v>
      </c>
      <c r="F33" t="s">
        <v>217</v>
      </c>
    </row>
    <row r="34" spans="1:6" x14ac:dyDescent="0.25">
      <c r="A34">
        <v>31</v>
      </c>
      <c r="B34" t="s">
        <v>222</v>
      </c>
      <c r="C34" s="4">
        <v>0</v>
      </c>
      <c r="D34">
        <v>0</v>
      </c>
      <c r="E34" t="s">
        <v>214</v>
      </c>
      <c r="F34" t="s">
        <v>217</v>
      </c>
    </row>
    <row r="35" spans="1:6" x14ac:dyDescent="0.25">
      <c r="A35">
        <v>32</v>
      </c>
      <c r="B35" t="s">
        <v>222</v>
      </c>
      <c r="C35" s="4">
        <v>0</v>
      </c>
      <c r="D35">
        <v>0</v>
      </c>
      <c r="E35" t="s">
        <v>214</v>
      </c>
      <c r="F35" t="s">
        <v>217</v>
      </c>
    </row>
    <row r="36" spans="1:6" x14ac:dyDescent="0.25">
      <c r="A36">
        <v>33</v>
      </c>
      <c r="B36" t="s">
        <v>238</v>
      </c>
      <c r="C36" s="4">
        <v>0</v>
      </c>
      <c r="D36">
        <v>0</v>
      </c>
      <c r="E36" t="s">
        <v>214</v>
      </c>
      <c r="F36" t="s">
        <v>217</v>
      </c>
    </row>
    <row r="37" spans="1:6" x14ac:dyDescent="0.25">
      <c r="A37">
        <v>34</v>
      </c>
      <c r="B37" t="s">
        <v>238</v>
      </c>
      <c r="C37" s="4">
        <v>0</v>
      </c>
      <c r="D37">
        <v>0</v>
      </c>
      <c r="E37" t="s">
        <v>214</v>
      </c>
      <c r="F37" t="s">
        <v>217</v>
      </c>
    </row>
    <row r="38" spans="1:6" x14ac:dyDescent="0.25">
      <c r="A38">
        <v>35</v>
      </c>
      <c r="B38" t="s">
        <v>238</v>
      </c>
      <c r="C38" s="4">
        <v>0</v>
      </c>
      <c r="D38">
        <v>0</v>
      </c>
      <c r="E38" t="s">
        <v>214</v>
      </c>
      <c r="F38" t="s">
        <v>217</v>
      </c>
    </row>
    <row r="39" spans="1:6" x14ac:dyDescent="0.25">
      <c r="A39">
        <v>36</v>
      </c>
      <c r="B39" t="s">
        <v>238</v>
      </c>
      <c r="C39" s="4">
        <v>0</v>
      </c>
      <c r="D39">
        <v>0</v>
      </c>
      <c r="E39" t="s">
        <v>214</v>
      </c>
      <c r="F39" t="s">
        <v>217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39"/>
  <sheetViews>
    <sheetView topLeftCell="A3" workbookViewId="0">
      <selection activeCell="A3" sqref="A3"/>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v>1</v>
      </c>
      <c r="B4" t="s">
        <v>224</v>
      </c>
      <c r="C4">
        <v>40309</v>
      </c>
      <c r="D4">
        <v>0</v>
      </c>
      <c r="E4" t="s">
        <v>214</v>
      </c>
      <c r="F4" t="s">
        <v>217</v>
      </c>
    </row>
    <row r="5" spans="1:6" x14ac:dyDescent="0.25">
      <c r="A5">
        <v>2</v>
      </c>
      <c r="B5" t="s">
        <v>224</v>
      </c>
      <c r="C5">
        <v>9143.5</v>
      </c>
      <c r="D5">
        <v>0</v>
      </c>
      <c r="E5" t="s">
        <v>214</v>
      </c>
      <c r="F5" t="s">
        <v>217</v>
      </c>
    </row>
    <row r="6" spans="1:6" x14ac:dyDescent="0.25">
      <c r="A6">
        <v>3</v>
      </c>
      <c r="B6" t="s">
        <v>224</v>
      </c>
      <c r="C6">
        <v>6778</v>
      </c>
      <c r="D6">
        <v>0</v>
      </c>
      <c r="E6" t="s">
        <v>214</v>
      </c>
      <c r="F6" t="s">
        <v>217</v>
      </c>
    </row>
    <row r="7" spans="1:6" x14ac:dyDescent="0.25">
      <c r="A7">
        <v>4</v>
      </c>
      <c r="B7" t="s">
        <v>224</v>
      </c>
      <c r="C7">
        <v>14015.5</v>
      </c>
      <c r="D7">
        <v>0</v>
      </c>
      <c r="E7" t="s">
        <v>214</v>
      </c>
      <c r="F7" t="s">
        <v>217</v>
      </c>
    </row>
    <row r="8" spans="1:6" x14ac:dyDescent="0.25">
      <c r="A8">
        <v>5</v>
      </c>
      <c r="B8" t="s">
        <v>224</v>
      </c>
      <c r="C8">
        <v>0</v>
      </c>
      <c r="D8">
        <v>0</v>
      </c>
      <c r="E8" t="s">
        <v>214</v>
      </c>
      <c r="F8" t="s">
        <v>217</v>
      </c>
    </row>
    <row r="9" spans="1:6" x14ac:dyDescent="0.25">
      <c r="A9">
        <v>6</v>
      </c>
      <c r="B9" t="s">
        <v>224</v>
      </c>
      <c r="C9">
        <v>9143.5</v>
      </c>
      <c r="D9">
        <v>0</v>
      </c>
      <c r="E9" t="s">
        <v>214</v>
      </c>
      <c r="F9" t="s">
        <v>217</v>
      </c>
    </row>
    <row r="10" spans="1:6" x14ac:dyDescent="0.25">
      <c r="A10">
        <v>7</v>
      </c>
      <c r="B10" t="s">
        <v>224</v>
      </c>
      <c r="C10">
        <v>4496</v>
      </c>
      <c r="D10">
        <v>0</v>
      </c>
      <c r="E10" t="s">
        <v>214</v>
      </c>
      <c r="F10" t="s">
        <v>217</v>
      </c>
    </row>
    <row r="11" spans="1:6" x14ac:dyDescent="0.25">
      <c r="A11">
        <v>8</v>
      </c>
      <c r="B11" t="s">
        <v>224</v>
      </c>
      <c r="C11">
        <v>24838</v>
      </c>
      <c r="D11">
        <v>0</v>
      </c>
      <c r="E11" t="s">
        <v>214</v>
      </c>
      <c r="F11" t="s">
        <v>217</v>
      </c>
    </row>
    <row r="12" spans="1:6" x14ac:dyDescent="0.25">
      <c r="A12">
        <v>9</v>
      </c>
      <c r="B12" t="s">
        <v>224</v>
      </c>
      <c r="C12">
        <v>9143.5</v>
      </c>
      <c r="D12">
        <v>0</v>
      </c>
      <c r="E12" t="s">
        <v>214</v>
      </c>
      <c r="F12" t="s">
        <v>217</v>
      </c>
    </row>
    <row r="13" spans="1:6" x14ac:dyDescent="0.25">
      <c r="A13">
        <v>10</v>
      </c>
      <c r="B13" t="s">
        <v>224</v>
      </c>
      <c r="C13">
        <v>9143.5</v>
      </c>
      <c r="D13">
        <v>0</v>
      </c>
      <c r="E13" t="s">
        <v>214</v>
      </c>
      <c r="F13" t="s">
        <v>217</v>
      </c>
    </row>
    <row r="14" spans="1:6" x14ac:dyDescent="0.25">
      <c r="A14">
        <v>11</v>
      </c>
      <c r="B14" t="s">
        <v>224</v>
      </c>
      <c r="C14">
        <v>6778</v>
      </c>
      <c r="D14">
        <v>0</v>
      </c>
      <c r="E14" t="s">
        <v>214</v>
      </c>
      <c r="F14" t="s">
        <v>217</v>
      </c>
    </row>
    <row r="15" spans="1:6" x14ac:dyDescent="0.25">
      <c r="A15">
        <v>12</v>
      </c>
      <c r="B15" t="s">
        <v>224</v>
      </c>
      <c r="C15">
        <v>9143.5</v>
      </c>
      <c r="D15">
        <v>0</v>
      </c>
      <c r="E15" t="s">
        <v>214</v>
      </c>
      <c r="F15" t="s">
        <v>217</v>
      </c>
    </row>
    <row r="16" spans="1:6" x14ac:dyDescent="0.25">
      <c r="A16">
        <v>13</v>
      </c>
      <c r="B16" t="s">
        <v>224</v>
      </c>
      <c r="C16">
        <v>6778</v>
      </c>
      <c r="D16">
        <v>0</v>
      </c>
      <c r="E16" t="s">
        <v>214</v>
      </c>
      <c r="F16" t="s">
        <v>217</v>
      </c>
    </row>
    <row r="17" spans="1:6" x14ac:dyDescent="0.25">
      <c r="A17">
        <v>14</v>
      </c>
      <c r="B17" t="s">
        <v>224</v>
      </c>
      <c r="C17">
        <v>9143.5</v>
      </c>
      <c r="D17">
        <v>0</v>
      </c>
      <c r="E17" t="s">
        <v>214</v>
      </c>
      <c r="F17" t="s">
        <v>217</v>
      </c>
    </row>
    <row r="18" spans="1:6" x14ac:dyDescent="0.25">
      <c r="A18">
        <v>15</v>
      </c>
      <c r="B18" t="s">
        <v>224</v>
      </c>
      <c r="C18">
        <v>6778</v>
      </c>
      <c r="D18">
        <v>0</v>
      </c>
      <c r="E18" t="s">
        <v>214</v>
      </c>
      <c r="F18" t="s">
        <v>217</v>
      </c>
    </row>
    <row r="19" spans="1:6" x14ac:dyDescent="0.25">
      <c r="A19">
        <v>16</v>
      </c>
      <c r="B19" t="s">
        <v>224</v>
      </c>
      <c r="C19">
        <v>27404.5</v>
      </c>
      <c r="D19">
        <v>0</v>
      </c>
      <c r="E19" t="s">
        <v>214</v>
      </c>
      <c r="F19" t="s">
        <v>217</v>
      </c>
    </row>
    <row r="20" spans="1:6" x14ac:dyDescent="0.25">
      <c r="A20">
        <v>17</v>
      </c>
      <c r="B20" t="s">
        <v>224</v>
      </c>
      <c r="C20">
        <v>9143.5</v>
      </c>
      <c r="D20">
        <v>0</v>
      </c>
      <c r="E20" t="s">
        <v>214</v>
      </c>
      <c r="F20" t="s">
        <v>217</v>
      </c>
    </row>
    <row r="21" spans="1:6" x14ac:dyDescent="0.25">
      <c r="A21">
        <v>18</v>
      </c>
      <c r="B21" t="s">
        <v>224</v>
      </c>
      <c r="C21">
        <v>6778</v>
      </c>
      <c r="D21">
        <v>0</v>
      </c>
      <c r="E21" t="s">
        <v>214</v>
      </c>
      <c r="F21" t="s">
        <v>217</v>
      </c>
    </row>
    <row r="22" spans="1:6" x14ac:dyDescent="0.25">
      <c r="A22">
        <v>19</v>
      </c>
      <c r="B22" t="s">
        <v>224</v>
      </c>
      <c r="C22">
        <v>9143.5</v>
      </c>
      <c r="D22">
        <v>0</v>
      </c>
      <c r="E22" t="s">
        <v>214</v>
      </c>
      <c r="F22" t="s">
        <v>217</v>
      </c>
    </row>
    <row r="23" spans="1:6" x14ac:dyDescent="0.25">
      <c r="A23">
        <v>20</v>
      </c>
      <c r="B23" t="s">
        <v>224</v>
      </c>
      <c r="C23">
        <v>4496</v>
      </c>
      <c r="D23">
        <v>0</v>
      </c>
      <c r="E23" t="s">
        <v>214</v>
      </c>
      <c r="F23" t="s">
        <v>217</v>
      </c>
    </row>
    <row r="24" spans="1:6" x14ac:dyDescent="0.25">
      <c r="A24">
        <v>21</v>
      </c>
      <c r="B24" t="s">
        <v>224</v>
      </c>
      <c r="C24">
        <v>9143.5</v>
      </c>
      <c r="D24">
        <v>0</v>
      </c>
      <c r="E24" t="s">
        <v>214</v>
      </c>
      <c r="F24" t="s">
        <v>217</v>
      </c>
    </row>
    <row r="25" spans="1:6" x14ac:dyDescent="0.25">
      <c r="A25">
        <v>22</v>
      </c>
      <c r="B25" t="s">
        <v>224</v>
      </c>
      <c r="C25">
        <v>6778</v>
      </c>
      <c r="D25">
        <v>0</v>
      </c>
      <c r="E25" t="s">
        <v>214</v>
      </c>
      <c r="F25" t="s">
        <v>217</v>
      </c>
    </row>
    <row r="26" spans="1:6" x14ac:dyDescent="0.25">
      <c r="A26">
        <v>23</v>
      </c>
      <c r="B26" t="s">
        <v>224</v>
      </c>
      <c r="C26">
        <v>9143.5</v>
      </c>
      <c r="D26">
        <v>0</v>
      </c>
      <c r="E26" t="s">
        <v>214</v>
      </c>
      <c r="F26" t="s">
        <v>217</v>
      </c>
    </row>
    <row r="27" spans="1:6" x14ac:dyDescent="0.25">
      <c r="A27">
        <v>24</v>
      </c>
      <c r="B27" t="s">
        <v>224</v>
      </c>
      <c r="C27">
        <v>6778</v>
      </c>
      <c r="D27">
        <v>0</v>
      </c>
      <c r="E27" t="s">
        <v>214</v>
      </c>
      <c r="F27" t="s">
        <v>217</v>
      </c>
    </row>
    <row r="28" spans="1:6" x14ac:dyDescent="0.25">
      <c r="A28">
        <v>25</v>
      </c>
      <c r="B28" t="s">
        <v>224</v>
      </c>
      <c r="C28">
        <v>30706.5</v>
      </c>
      <c r="D28">
        <v>0</v>
      </c>
      <c r="E28" t="s">
        <v>214</v>
      </c>
      <c r="F28" t="s">
        <v>217</v>
      </c>
    </row>
    <row r="29" spans="1:6" x14ac:dyDescent="0.25">
      <c r="A29">
        <v>26</v>
      </c>
      <c r="B29" t="s">
        <v>224</v>
      </c>
      <c r="C29">
        <v>9143.5</v>
      </c>
      <c r="D29">
        <v>0</v>
      </c>
      <c r="E29" t="s">
        <v>214</v>
      </c>
      <c r="F29" t="s">
        <v>217</v>
      </c>
    </row>
    <row r="30" spans="1:6" x14ac:dyDescent="0.25">
      <c r="A30">
        <v>27</v>
      </c>
      <c r="B30" t="s">
        <v>224</v>
      </c>
      <c r="C30">
        <v>4496</v>
      </c>
      <c r="D30">
        <v>0</v>
      </c>
      <c r="E30" t="s">
        <v>214</v>
      </c>
      <c r="F30" t="s">
        <v>217</v>
      </c>
    </row>
    <row r="31" spans="1:6" x14ac:dyDescent="0.25">
      <c r="A31">
        <v>28</v>
      </c>
      <c r="B31" t="s">
        <v>224</v>
      </c>
      <c r="C31">
        <v>6778</v>
      </c>
      <c r="D31">
        <v>0</v>
      </c>
      <c r="E31" t="s">
        <v>214</v>
      </c>
      <c r="F31" t="s">
        <v>217</v>
      </c>
    </row>
    <row r="32" spans="1:6" x14ac:dyDescent="0.25">
      <c r="A32">
        <v>29</v>
      </c>
      <c r="B32" t="s">
        <v>224</v>
      </c>
      <c r="C32">
        <v>9143.5</v>
      </c>
      <c r="D32">
        <v>0</v>
      </c>
      <c r="E32" t="s">
        <v>214</v>
      </c>
      <c r="F32" t="s">
        <v>217</v>
      </c>
    </row>
    <row r="33" spans="1:6" x14ac:dyDescent="0.25">
      <c r="A33">
        <v>30</v>
      </c>
      <c r="B33" t="s">
        <v>224</v>
      </c>
      <c r="C33">
        <v>4496</v>
      </c>
      <c r="D33">
        <v>0</v>
      </c>
      <c r="E33" t="s">
        <v>214</v>
      </c>
      <c r="F33" t="s">
        <v>217</v>
      </c>
    </row>
    <row r="34" spans="1:6" x14ac:dyDescent="0.25">
      <c r="A34">
        <v>31</v>
      </c>
      <c r="B34" t="s">
        <v>224</v>
      </c>
      <c r="C34">
        <v>9143.5</v>
      </c>
      <c r="D34">
        <v>0</v>
      </c>
      <c r="E34" t="s">
        <v>214</v>
      </c>
      <c r="F34" t="s">
        <v>217</v>
      </c>
    </row>
    <row r="35" spans="1:6" x14ac:dyDescent="0.25">
      <c r="A35">
        <v>32</v>
      </c>
      <c r="B35" t="s">
        <v>224</v>
      </c>
      <c r="C35">
        <v>6778</v>
      </c>
      <c r="D35">
        <v>0</v>
      </c>
      <c r="E35" t="s">
        <v>214</v>
      </c>
      <c r="F35" t="s">
        <v>217</v>
      </c>
    </row>
    <row r="36" spans="1:6" x14ac:dyDescent="0.25">
      <c r="A36">
        <v>33</v>
      </c>
      <c r="B36" t="s">
        <v>238</v>
      </c>
      <c r="C36">
        <v>0</v>
      </c>
      <c r="D36">
        <v>0</v>
      </c>
      <c r="E36" t="s">
        <v>214</v>
      </c>
      <c r="F36" t="s">
        <v>217</v>
      </c>
    </row>
    <row r="37" spans="1:6" x14ac:dyDescent="0.25">
      <c r="A37">
        <v>34</v>
      </c>
      <c r="B37" t="s">
        <v>238</v>
      </c>
      <c r="C37">
        <v>0</v>
      </c>
      <c r="D37">
        <v>0</v>
      </c>
      <c r="E37" t="s">
        <v>214</v>
      </c>
      <c r="F37" t="s">
        <v>217</v>
      </c>
    </row>
    <row r="38" spans="1:6" x14ac:dyDescent="0.25">
      <c r="A38">
        <v>35</v>
      </c>
      <c r="B38" t="s">
        <v>238</v>
      </c>
      <c r="C38">
        <v>0</v>
      </c>
      <c r="D38">
        <v>0</v>
      </c>
      <c r="E38" t="s">
        <v>214</v>
      </c>
      <c r="F38" t="s">
        <v>217</v>
      </c>
    </row>
    <row r="39" spans="1:6" x14ac:dyDescent="0.25">
      <c r="A39">
        <v>36</v>
      </c>
      <c r="B39" t="s">
        <v>238</v>
      </c>
      <c r="C39">
        <v>0</v>
      </c>
      <c r="D39">
        <v>0</v>
      </c>
      <c r="E39" t="s">
        <v>214</v>
      </c>
      <c r="F39" t="s">
        <v>217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39"/>
  <sheetViews>
    <sheetView topLeftCell="A3" workbookViewId="0">
      <selection activeCell="A3" sqref="A3"/>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v>1</v>
      </c>
      <c r="B4" t="s">
        <v>225</v>
      </c>
      <c r="C4" t="s">
        <v>217</v>
      </c>
    </row>
    <row r="5" spans="1:3" x14ac:dyDescent="0.25">
      <c r="A5">
        <v>2</v>
      </c>
      <c r="B5" t="s">
        <v>225</v>
      </c>
      <c r="C5" t="s">
        <v>217</v>
      </c>
    </row>
    <row r="6" spans="1:3" x14ac:dyDescent="0.25">
      <c r="A6">
        <v>3</v>
      </c>
      <c r="B6" t="s">
        <v>225</v>
      </c>
      <c r="C6" t="s">
        <v>217</v>
      </c>
    </row>
    <row r="7" spans="1:3" x14ac:dyDescent="0.25">
      <c r="A7">
        <v>4</v>
      </c>
      <c r="B7" t="s">
        <v>225</v>
      </c>
      <c r="C7" t="s">
        <v>217</v>
      </c>
    </row>
    <row r="8" spans="1:3" x14ac:dyDescent="0.25">
      <c r="A8">
        <v>5</v>
      </c>
      <c r="B8" t="s">
        <v>225</v>
      </c>
      <c r="C8" t="s">
        <v>217</v>
      </c>
    </row>
    <row r="9" spans="1:3" x14ac:dyDescent="0.25">
      <c r="A9">
        <v>6</v>
      </c>
      <c r="B9" t="s">
        <v>225</v>
      </c>
      <c r="C9" t="s">
        <v>217</v>
      </c>
    </row>
    <row r="10" spans="1:3" x14ac:dyDescent="0.25">
      <c r="A10">
        <v>7</v>
      </c>
      <c r="B10" t="s">
        <v>225</v>
      </c>
      <c r="C10" t="s">
        <v>217</v>
      </c>
    </row>
    <row r="11" spans="1:3" x14ac:dyDescent="0.25">
      <c r="A11">
        <v>8</v>
      </c>
      <c r="B11" t="s">
        <v>225</v>
      </c>
      <c r="C11" t="s">
        <v>217</v>
      </c>
    </row>
    <row r="12" spans="1:3" x14ac:dyDescent="0.25">
      <c r="A12">
        <v>9</v>
      </c>
      <c r="B12" t="s">
        <v>225</v>
      </c>
      <c r="C12" t="s">
        <v>217</v>
      </c>
    </row>
    <row r="13" spans="1:3" x14ac:dyDescent="0.25">
      <c r="A13">
        <v>10</v>
      </c>
      <c r="B13" t="s">
        <v>225</v>
      </c>
      <c r="C13" t="s">
        <v>217</v>
      </c>
    </row>
    <row r="14" spans="1:3" x14ac:dyDescent="0.25">
      <c r="A14">
        <v>11</v>
      </c>
      <c r="B14" t="s">
        <v>225</v>
      </c>
      <c r="C14" t="s">
        <v>217</v>
      </c>
    </row>
    <row r="15" spans="1:3" x14ac:dyDescent="0.25">
      <c r="A15">
        <v>12</v>
      </c>
      <c r="B15" t="s">
        <v>225</v>
      </c>
      <c r="C15" t="s">
        <v>217</v>
      </c>
    </row>
    <row r="16" spans="1:3" x14ac:dyDescent="0.25">
      <c r="A16">
        <v>13</v>
      </c>
      <c r="B16" t="s">
        <v>225</v>
      </c>
      <c r="C16" t="s">
        <v>217</v>
      </c>
    </row>
    <row r="17" spans="1:3" x14ac:dyDescent="0.25">
      <c r="A17">
        <v>14</v>
      </c>
      <c r="B17" t="s">
        <v>225</v>
      </c>
      <c r="C17" t="s">
        <v>217</v>
      </c>
    </row>
    <row r="18" spans="1:3" x14ac:dyDescent="0.25">
      <c r="A18">
        <v>15</v>
      </c>
      <c r="B18" t="s">
        <v>225</v>
      </c>
      <c r="C18" t="s">
        <v>217</v>
      </c>
    </row>
    <row r="19" spans="1:3" x14ac:dyDescent="0.25">
      <c r="A19">
        <v>16</v>
      </c>
      <c r="B19" t="s">
        <v>225</v>
      </c>
      <c r="C19" t="s">
        <v>217</v>
      </c>
    </row>
    <row r="20" spans="1:3" x14ac:dyDescent="0.25">
      <c r="A20">
        <v>17</v>
      </c>
      <c r="B20" t="s">
        <v>225</v>
      </c>
      <c r="C20" t="s">
        <v>217</v>
      </c>
    </row>
    <row r="21" spans="1:3" x14ac:dyDescent="0.25">
      <c r="A21">
        <v>18</v>
      </c>
      <c r="B21" t="s">
        <v>225</v>
      </c>
      <c r="C21" t="s">
        <v>217</v>
      </c>
    </row>
    <row r="22" spans="1:3" x14ac:dyDescent="0.25">
      <c r="A22">
        <v>19</v>
      </c>
      <c r="B22" t="s">
        <v>225</v>
      </c>
      <c r="C22" t="s">
        <v>217</v>
      </c>
    </row>
    <row r="23" spans="1:3" x14ac:dyDescent="0.25">
      <c r="A23">
        <v>20</v>
      </c>
      <c r="B23" t="s">
        <v>225</v>
      </c>
      <c r="C23" t="s">
        <v>217</v>
      </c>
    </row>
    <row r="24" spans="1:3" x14ac:dyDescent="0.25">
      <c r="A24">
        <v>21</v>
      </c>
      <c r="B24" t="s">
        <v>225</v>
      </c>
      <c r="C24" t="s">
        <v>217</v>
      </c>
    </row>
    <row r="25" spans="1:3" x14ac:dyDescent="0.25">
      <c r="A25">
        <v>22</v>
      </c>
      <c r="B25" t="s">
        <v>225</v>
      </c>
      <c r="C25" t="s">
        <v>217</v>
      </c>
    </row>
    <row r="26" spans="1:3" x14ac:dyDescent="0.25">
      <c r="A26">
        <v>23</v>
      </c>
      <c r="B26" t="s">
        <v>225</v>
      </c>
      <c r="C26" t="s">
        <v>217</v>
      </c>
    </row>
    <row r="27" spans="1:3" x14ac:dyDescent="0.25">
      <c r="A27">
        <v>24</v>
      </c>
      <c r="B27" t="s">
        <v>225</v>
      </c>
      <c r="C27" t="s">
        <v>217</v>
      </c>
    </row>
    <row r="28" spans="1:3" x14ac:dyDescent="0.25">
      <c r="A28">
        <v>25</v>
      </c>
      <c r="B28" t="s">
        <v>225</v>
      </c>
      <c r="C28" t="s">
        <v>217</v>
      </c>
    </row>
    <row r="29" spans="1:3" x14ac:dyDescent="0.25">
      <c r="A29">
        <v>26</v>
      </c>
      <c r="B29" t="s">
        <v>225</v>
      </c>
      <c r="C29" t="s">
        <v>217</v>
      </c>
    </row>
    <row r="30" spans="1:3" x14ac:dyDescent="0.25">
      <c r="A30">
        <v>27</v>
      </c>
      <c r="B30" t="s">
        <v>225</v>
      </c>
      <c r="C30" t="s">
        <v>217</v>
      </c>
    </row>
    <row r="31" spans="1:3" x14ac:dyDescent="0.25">
      <c r="A31">
        <v>28</v>
      </c>
      <c r="B31" t="s">
        <v>225</v>
      </c>
      <c r="C31" t="s">
        <v>217</v>
      </c>
    </row>
    <row r="32" spans="1:3" x14ac:dyDescent="0.25">
      <c r="A32">
        <v>29</v>
      </c>
      <c r="B32" t="s">
        <v>225</v>
      </c>
      <c r="C32" t="s">
        <v>217</v>
      </c>
    </row>
    <row r="33" spans="1:3" x14ac:dyDescent="0.25">
      <c r="A33">
        <v>30</v>
      </c>
      <c r="B33" t="s">
        <v>225</v>
      </c>
      <c r="C33" t="s">
        <v>217</v>
      </c>
    </row>
    <row r="34" spans="1:3" x14ac:dyDescent="0.25">
      <c r="A34">
        <v>31</v>
      </c>
      <c r="B34" t="s">
        <v>225</v>
      </c>
      <c r="C34" t="s">
        <v>217</v>
      </c>
    </row>
    <row r="35" spans="1:3" x14ac:dyDescent="0.25">
      <c r="A35">
        <v>32</v>
      </c>
      <c r="B35" t="s">
        <v>225</v>
      </c>
      <c r="C35" t="s">
        <v>217</v>
      </c>
    </row>
    <row r="36" spans="1:3" x14ac:dyDescent="0.25">
      <c r="A36">
        <v>33</v>
      </c>
      <c r="B36" t="s">
        <v>238</v>
      </c>
      <c r="C36" t="s">
        <v>217</v>
      </c>
    </row>
    <row r="37" spans="1:3" x14ac:dyDescent="0.25">
      <c r="A37">
        <v>34</v>
      </c>
      <c r="B37" t="s">
        <v>238</v>
      </c>
      <c r="C37" t="s">
        <v>217</v>
      </c>
    </row>
    <row r="38" spans="1:3" x14ac:dyDescent="0.25">
      <c r="A38">
        <v>35</v>
      </c>
      <c r="B38" t="s">
        <v>238</v>
      </c>
      <c r="C38" t="s">
        <v>217</v>
      </c>
    </row>
    <row r="39" spans="1:3" x14ac:dyDescent="0.25">
      <c r="A39">
        <v>36</v>
      </c>
      <c r="B39" t="s">
        <v>238</v>
      </c>
      <c r="C39" t="s">
        <v>217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2021-09-29T18:11:27Z</dcterms:created>
  <dcterms:modified xsi:type="dcterms:W3CDTF">2023-04-17T21:50:53Z</dcterms:modified>
</cp:coreProperties>
</file>